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d.docs.live.net/2d0cd6804e10e989/Documenten/"/>
    </mc:Choice>
  </mc:AlternateContent>
  <xr:revisionPtr revIDLastSave="210" documentId="14_{0500A9EF-8C5C-4F0B-A81D-A6D8CC685B7E}" xr6:coauthVersionLast="47" xr6:coauthVersionMax="47" xr10:uidLastSave="{0F3A06D4-9B55-487C-A12D-2222B114B012}"/>
  <bookViews>
    <workbookView xWindow="-108" yWindow="-108" windowWidth="23256" windowHeight="12456" tabRatio="939" xr2:uid="{00000000-000D-0000-FFFF-FFFF00000000}"/>
  </bookViews>
  <sheets>
    <sheet name="BESTELLIJST 2023 WEB" sheetId="70" r:id="rId1"/>
  </sheets>
  <definedNames>
    <definedName name="_xlnm.Print_Area" localSheetId="0">'BESTELLIJST 2023 WEB'!$A$1:$M$534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2" i="70" l="1"/>
  <c r="L531" i="70"/>
  <c r="L528" i="70"/>
  <c r="L527" i="70"/>
  <c r="L526" i="70"/>
  <c r="L525" i="70"/>
  <c r="L524" i="70"/>
  <c r="L521" i="70"/>
  <c r="L520" i="70"/>
  <c r="L519" i="70"/>
  <c r="L518" i="70"/>
  <c r="L515" i="70"/>
  <c r="L514" i="70"/>
  <c r="L513" i="70"/>
  <c r="L512" i="70"/>
  <c r="L511" i="70"/>
  <c r="L510" i="70"/>
  <c r="L509" i="70"/>
  <c r="L508" i="70"/>
  <c r="L507" i="70"/>
  <c r="L506" i="70"/>
  <c r="L505" i="70"/>
  <c r="L504" i="70"/>
  <c r="L503" i="70"/>
  <c r="L502" i="70"/>
  <c r="L501" i="70"/>
  <c r="L500" i="70"/>
  <c r="L497" i="70"/>
  <c r="L496" i="70"/>
  <c r="L495" i="70"/>
  <c r="L494" i="70"/>
  <c r="L493" i="70"/>
  <c r="L482" i="70"/>
  <c r="L481" i="70"/>
  <c r="L478" i="70"/>
  <c r="L477" i="70"/>
  <c r="L476" i="70"/>
  <c r="L475" i="70"/>
  <c r="L474" i="70"/>
  <c r="L471" i="70"/>
  <c r="L470" i="70"/>
  <c r="L469" i="70"/>
  <c r="L468" i="70"/>
  <c r="L465" i="70"/>
  <c r="L464" i="70"/>
  <c r="L463" i="70"/>
  <c r="L462" i="70"/>
  <c r="L461" i="70"/>
  <c r="L460" i="70"/>
  <c r="L459" i="70"/>
  <c r="L458" i="70"/>
  <c r="L457" i="70"/>
  <c r="L456" i="70"/>
  <c r="L455" i="70"/>
  <c r="L454" i="70"/>
  <c r="L453" i="70"/>
  <c r="L452" i="70"/>
  <c r="L451" i="70"/>
  <c r="L450" i="70"/>
  <c r="L447" i="70"/>
  <c r="L446" i="70"/>
  <c r="L445" i="70"/>
  <c r="L444" i="70"/>
  <c r="L443" i="70"/>
  <c r="L432" i="70"/>
  <c r="L431" i="70"/>
  <c r="L428" i="70"/>
  <c r="L427" i="70"/>
  <c r="L426" i="70"/>
  <c r="L425" i="70"/>
  <c r="L424" i="70"/>
  <c r="L421" i="70"/>
  <c r="L420" i="70"/>
  <c r="L419" i="70"/>
  <c r="L418" i="70"/>
  <c r="L415" i="70"/>
  <c r="L414" i="70"/>
  <c r="L413" i="70"/>
  <c r="L412" i="70"/>
  <c r="L411" i="70"/>
  <c r="L410" i="70"/>
  <c r="L409" i="70"/>
  <c r="L408" i="70"/>
  <c r="L407" i="70"/>
  <c r="L406" i="70"/>
  <c r="L405" i="70"/>
  <c r="L404" i="70"/>
  <c r="L403" i="70"/>
  <c r="L402" i="70"/>
  <c r="L401" i="70"/>
  <c r="L400" i="70"/>
  <c r="L397" i="70"/>
  <c r="L396" i="70"/>
  <c r="L395" i="70"/>
  <c r="L394" i="70"/>
  <c r="L393" i="70"/>
  <c r="L382" i="70"/>
  <c r="L381" i="70"/>
  <c r="L378" i="70"/>
  <c r="L377" i="70"/>
  <c r="L376" i="70"/>
  <c r="L375" i="70"/>
  <c r="L374" i="70"/>
  <c r="L371" i="70"/>
  <c r="L370" i="70"/>
  <c r="L369" i="70"/>
  <c r="L368" i="70"/>
  <c r="L365" i="70"/>
  <c r="L364" i="70"/>
  <c r="L363" i="70"/>
  <c r="L362" i="70"/>
  <c r="L361" i="70"/>
  <c r="L360" i="70"/>
  <c r="L359" i="70"/>
  <c r="L358" i="70"/>
  <c r="L357" i="70"/>
  <c r="L356" i="70"/>
  <c r="L355" i="70"/>
  <c r="L354" i="70"/>
  <c r="L353" i="70"/>
  <c r="L352" i="70"/>
  <c r="L351" i="70"/>
  <c r="L350" i="70"/>
  <c r="L347" i="70"/>
  <c r="L346" i="70"/>
  <c r="L345" i="70"/>
  <c r="L344" i="70"/>
  <c r="L343" i="70"/>
  <c r="L332" i="70"/>
  <c r="L331" i="70"/>
  <c r="L328" i="70"/>
  <c r="L327" i="70"/>
  <c r="L326" i="70"/>
  <c r="L325" i="70"/>
  <c r="L324" i="70"/>
  <c r="L321" i="70"/>
  <c r="L320" i="70"/>
  <c r="L319" i="70"/>
  <c r="L318" i="70"/>
  <c r="L315" i="70"/>
  <c r="L314" i="70"/>
  <c r="L313" i="70"/>
  <c r="L312" i="70"/>
  <c r="L311" i="70"/>
  <c r="L310" i="70"/>
  <c r="L309" i="70"/>
  <c r="L308" i="70"/>
  <c r="L307" i="70"/>
  <c r="L306" i="70"/>
  <c r="L305" i="70"/>
  <c r="L304" i="70"/>
  <c r="L303" i="70"/>
  <c r="L302" i="70"/>
  <c r="L301" i="70"/>
  <c r="L300" i="70"/>
  <c r="L297" i="70"/>
  <c r="L296" i="70"/>
  <c r="L295" i="70"/>
  <c r="L294" i="70"/>
  <c r="L293" i="70"/>
  <c r="L282" i="70"/>
  <c r="L281" i="70"/>
  <c r="L278" i="70"/>
  <c r="L277" i="70"/>
  <c r="L276" i="70"/>
  <c r="L275" i="70"/>
  <c r="L274" i="70"/>
  <c r="L271" i="70"/>
  <c r="L270" i="70"/>
  <c r="L269" i="70"/>
  <c r="L268" i="70"/>
  <c r="L265" i="70"/>
  <c r="L264" i="70"/>
  <c r="L263" i="70"/>
  <c r="L262" i="70"/>
  <c r="L261" i="70"/>
  <c r="L260" i="70"/>
  <c r="L259" i="70"/>
  <c r="L258" i="70"/>
  <c r="L257" i="70"/>
  <c r="L256" i="70"/>
  <c r="L255" i="70"/>
  <c r="L254" i="70"/>
  <c r="L253" i="70"/>
  <c r="L252" i="70"/>
  <c r="L251" i="70"/>
  <c r="L250" i="70"/>
  <c r="L247" i="70"/>
  <c r="L246" i="70"/>
  <c r="L245" i="70"/>
  <c r="L244" i="70"/>
  <c r="L243" i="70"/>
  <c r="L232" i="70"/>
  <c r="L231" i="70"/>
  <c r="L228" i="70"/>
  <c r="L227" i="70"/>
  <c r="L226" i="70"/>
  <c r="L225" i="70"/>
  <c r="L224" i="70"/>
  <c r="L221" i="70"/>
  <c r="L220" i="70"/>
  <c r="L219" i="70"/>
  <c r="L218" i="70"/>
  <c r="L215" i="70"/>
  <c r="L214" i="70"/>
  <c r="L213" i="70"/>
  <c r="L212" i="70"/>
  <c r="L211" i="70"/>
  <c r="L210" i="70"/>
  <c r="L209" i="70"/>
  <c r="L208" i="70"/>
  <c r="L207" i="70"/>
  <c r="L206" i="70"/>
  <c r="L205" i="70"/>
  <c r="L204" i="70"/>
  <c r="L203" i="70"/>
  <c r="L202" i="70"/>
  <c r="L201" i="70"/>
  <c r="L200" i="70"/>
  <c r="L197" i="70"/>
  <c r="L196" i="70"/>
  <c r="L195" i="70"/>
  <c r="L194" i="70"/>
  <c r="L193" i="70"/>
  <c r="L182" i="70"/>
  <c r="L181" i="70"/>
  <c r="L178" i="70"/>
  <c r="L177" i="70"/>
  <c r="L176" i="70"/>
  <c r="L175" i="70"/>
  <c r="L174" i="70"/>
  <c r="L171" i="70"/>
  <c r="L170" i="70"/>
  <c r="L169" i="70"/>
  <c r="L168" i="70"/>
  <c r="L165" i="70"/>
  <c r="L164" i="70"/>
  <c r="L163" i="70"/>
  <c r="L162" i="70"/>
  <c r="L161" i="70"/>
  <c r="L160" i="70"/>
  <c r="L159" i="70"/>
  <c r="L158" i="70"/>
  <c r="L157" i="70"/>
  <c r="L156" i="70"/>
  <c r="L155" i="70"/>
  <c r="L154" i="70"/>
  <c r="L153" i="70"/>
  <c r="L152" i="70"/>
  <c r="L151" i="70"/>
  <c r="L150" i="70"/>
  <c r="L147" i="70"/>
  <c r="L146" i="70"/>
  <c r="L145" i="70"/>
  <c r="L144" i="70"/>
  <c r="L143" i="70"/>
  <c r="L132" i="70"/>
  <c r="L131" i="70"/>
  <c r="L128" i="70"/>
  <c r="L127" i="70"/>
  <c r="L126" i="70"/>
  <c r="L125" i="70"/>
  <c r="L124" i="70"/>
  <c r="L121" i="70"/>
  <c r="L120" i="70"/>
  <c r="L119" i="70"/>
  <c r="L118" i="70"/>
  <c r="L115" i="70"/>
  <c r="L114" i="70"/>
  <c r="L113" i="70"/>
  <c r="L112" i="70"/>
  <c r="L111" i="70"/>
  <c r="L110" i="70"/>
  <c r="L109" i="70"/>
  <c r="L108" i="70"/>
  <c r="L107" i="70"/>
  <c r="L106" i="70"/>
  <c r="L105" i="70"/>
  <c r="L104" i="70"/>
  <c r="L103" i="70"/>
  <c r="L102" i="70"/>
  <c r="L101" i="70"/>
  <c r="L100" i="70"/>
  <c r="L97" i="70"/>
  <c r="L96" i="70"/>
  <c r="L95" i="70"/>
  <c r="L94" i="70"/>
  <c r="L93" i="70"/>
  <c r="L44" i="70"/>
  <c r="L45" i="70"/>
  <c r="L46" i="70"/>
  <c r="L47" i="70"/>
  <c r="F30" i="70"/>
  <c r="F31" i="70"/>
  <c r="F28" i="70"/>
  <c r="F29" i="70"/>
  <c r="F27" i="70"/>
  <c r="F26" i="70"/>
  <c r="F25" i="70"/>
  <c r="F24" i="70"/>
  <c r="F23" i="70"/>
  <c r="F22" i="70"/>
  <c r="F487" i="70"/>
  <c r="K486" i="70"/>
  <c r="F486" i="70"/>
  <c r="F437" i="70"/>
  <c r="K436" i="70"/>
  <c r="F436" i="70"/>
  <c r="F387" i="70"/>
  <c r="K386" i="70"/>
  <c r="F386" i="70"/>
  <c r="F337" i="70"/>
  <c r="K336" i="70"/>
  <c r="F336" i="70"/>
  <c r="F287" i="70"/>
  <c r="K286" i="70"/>
  <c r="F286" i="70"/>
  <c r="F237" i="70"/>
  <c r="K236" i="70"/>
  <c r="F236" i="70"/>
  <c r="F187" i="70"/>
  <c r="K186" i="70"/>
  <c r="F186" i="70"/>
  <c r="F137" i="70"/>
  <c r="K136" i="70"/>
  <c r="F136" i="70"/>
  <c r="F87" i="70"/>
  <c r="K86" i="70"/>
  <c r="F86" i="70"/>
  <c r="F37" i="70"/>
  <c r="F36" i="70"/>
  <c r="L43" i="70"/>
  <c r="L82" i="70"/>
  <c r="L81" i="70"/>
  <c r="L78" i="70"/>
  <c r="L77" i="70"/>
  <c r="L76" i="70"/>
  <c r="L75" i="70"/>
  <c r="L74" i="70"/>
  <c r="L71" i="70"/>
  <c r="L70" i="70"/>
  <c r="L69" i="70"/>
  <c r="L68" i="70"/>
  <c r="L58" i="70"/>
  <c r="L59" i="70"/>
  <c r="L60" i="70"/>
  <c r="L61" i="70"/>
  <c r="L62" i="70"/>
  <c r="L63" i="70"/>
  <c r="L64" i="70"/>
  <c r="L65" i="70"/>
  <c r="L50" i="70"/>
  <c r="L51" i="70"/>
  <c r="L52" i="70"/>
  <c r="L53" i="70"/>
  <c r="L54" i="70"/>
  <c r="L55" i="70"/>
  <c r="L56" i="70"/>
  <c r="L57" i="70"/>
  <c r="K36" i="70"/>
  <c r="L533" i="70" l="1"/>
  <c r="J31" i="70" s="1"/>
  <c r="L133" i="70"/>
  <c r="J23" i="70" s="1"/>
  <c r="L283" i="70"/>
  <c r="J26" i="70" s="1"/>
  <c r="L83" i="70"/>
  <c r="J22" i="70" s="1"/>
  <c r="L383" i="70"/>
  <c r="J28" i="70" s="1"/>
  <c r="L183" i="70"/>
  <c r="J24" i="70" s="1"/>
  <c r="L233" i="70"/>
  <c r="J25" i="70" s="1"/>
  <c r="L333" i="70"/>
  <c r="J27" i="70" s="1"/>
  <c r="L433" i="70"/>
  <c r="J29" i="70" s="1"/>
  <c r="L483" i="70"/>
  <c r="J30" i="70" s="1"/>
  <c r="J20" i="70" l="1"/>
  <c r="A1" i="70" s="1"/>
  <c r="D32" i="70" l="1"/>
</calcChain>
</file>

<file path=xl/sharedStrings.xml><?xml version="1.0" encoding="utf-8"?>
<sst xmlns="http://schemas.openxmlformats.org/spreadsheetml/2006/main" count="1103" uniqueCount="104">
  <si>
    <t>petunia hang</t>
  </si>
  <si>
    <t>verbena hang</t>
  </si>
  <si>
    <t>geranium hang</t>
  </si>
  <si>
    <t>geranium sta</t>
  </si>
  <si>
    <t>bacopa</t>
  </si>
  <si>
    <t>scaevola</t>
  </si>
  <si>
    <t>diascia</t>
  </si>
  <si>
    <t>perkplanten (stek)</t>
  </si>
  <si>
    <t>geel:</t>
  </si>
  <si>
    <t>blauw:</t>
  </si>
  <si>
    <t>rood:</t>
  </si>
  <si>
    <t>wit:</t>
  </si>
  <si>
    <t>brons:</t>
  </si>
  <si>
    <t>oranje:</t>
  </si>
  <si>
    <t>zilver:</t>
  </si>
  <si>
    <t>vlijtige liesje</t>
  </si>
  <si>
    <t>petunia</t>
  </si>
  <si>
    <t>lobelia</t>
  </si>
  <si>
    <t>begonia</t>
  </si>
  <si>
    <t>afrikaantje</t>
  </si>
  <si>
    <t>knolbegonia</t>
  </si>
  <si>
    <t>voeding (set 10 bolletjes)</t>
  </si>
  <si>
    <t>per stuk</t>
  </si>
  <si>
    <t>mix:</t>
  </si>
  <si>
    <t>overig</t>
  </si>
  <si>
    <t>set:</t>
  </si>
  <si>
    <t>zak:</t>
  </si>
  <si>
    <t>fuchsia op stam</t>
  </si>
  <si>
    <t>op stam:</t>
  </si>
  <si>
    <t>perkplanten</t>
  </si>
  <si>
    <t>portulaca</t>
  </si>
  <si>
    <t>hangpot</t>
  </si>
  <si>
    <t>streptocarpus</t>
  </si>
  <si>
    <t>gemengd:</t>
  </si>
  <si>
    <t>paars:</t>
  </si>
  <si>
    <t>solanum op stam</t>
  </si>
  <si>
    <t>roze:</t>
  </si>
  <si>
    <t>mini petunia hang</t>
  </si>
  <si>
    <t>astericus</t>
  </si>
  <si>
    <t>per stuk in pot</t>
  </si>
  <si>
    <t>per stuk in hangpot ca. 27cm</t>
  </si>
  <si>
    <t>potgrond (zak 20 liter)</t>
  </si>
  <si>
    <t>streptocarpus blue</t>
  </si>
  <si>
    <t>plant op stam / rek</t>
  </si>
  <si>
    <t>Scouts</t>
  </si>
  <si>
    <t>Wolven</t>
  </si>
  <si>
    <t>Explorers</t>
  </si>
  <si>
    <t>sundaville rek</t>
  </si>
  <si>
    <t>brachycome</t>
  </si>
  <si>
    <t>plectranthus</t>
  </si>
  <si>
    <t>salvia mysty</t>
  </si>
  <si>
    <t>sanvitalea</t>
  </si>
  <si>
    <t>licht-roze:</t>
  </si>
  <si>
    <t>helichrysum</t>
  </si>
  <si>
    <t>gazania mix</t>
  </si>
  <si>
    <t>bont:</t>
  </si>
  <si>
    <t>Totaal op deze lijst</t>
  </si>
  <si>
    <t>Zo werkt het:</t>
  </si>
  <si>
    <t>Vul in dit bestand hieronder één of meer bestellijsten in met de aantallen en planten die je wilt bestellen.</t>
  </si>
  <si>
    <t>plantenactie@batavenludger.nl</t>
  </si>
  <si>
    <t>06-</t>
  </si>
  <si>
    <t>planten bestemd voor:</t>
  </si>
  <si>
    <t>KRUIWAGEN</t>
  </si>
  <si>
    <t>verzameloverzicht bestellijsten:</t>
  </si>
  <si>
    <t>Bestellijst Plantenactie van:</t>
  </si>
  <si>
    <t>totaalprijs verzamelbestelling:</t>
  </si>
  <si>
    <t>per set van 6 potjes ca. 9cm</t>
  </si>
  <si>
    <t>per stuk in potje ca. 12cm</t>
  </si>
  <si>
    <t>Sla dit volledig ingevulde formulier op en stuur het per email terug naar:</t>
  </si>
  <si>
    <t>fijn dat je planten wilt bestellen! Je haalt hiermee niet alleen kleur en geur naar je tuin of balkon maar geeft ook onze scoutinggroep een financieel steuntje in de rug!</t>
  </si>
  <si>
    <t>Bevers</t>
  </si>
  <si>
    <t>Welpen</t>
  </si>
  <si>
    <t>Stuur mij een betaalverzoek voor het voldoen van de verzamelbestelling op 06-nummer:</t>
  </si>
  <si>
    <t>Stam</t>
  </si>
  <si>
    <t>Controleer je kruiwagen, rond je bestelling af en verstuur hem per mail als deze compleet is.</t>
  </si>
  <si>
    <t>thunbergia piramide</t>
  </si>
  <si>
    <t>passieflora piramide</t>
  </si>
  <si>
    <t>totaal van deze bestellijst</t>
  </si>
  <si>
    <t>speltak:</t>
  </si>
  <si>
    <t xml:space="preserve">Vul in het kader "Kruiwagen" de gevraagde gegevens in:
- je naam en speltak
- een 06 nummer waarop wij een appje kunnen sturen met een betaalverzoek voor het voldoen van de verzamelbestelling. Dit verzamelbedrag staat in het kader hieronder vermeld. Eventuele bestellingen van familie, vrienden en buren svp zelf onderling verrekennen.
</t>
  </si>
  <si>
    <t>Rond 1 mei krijg je op het opgegeven 06-nummer, een appje met een betaalverzoek om het openstaande totaalbedrag te voldoen. Dit betaalverzoek dient voor afhalen van de bestelling te zijn voldaan.</t>
  </si>
  <si>
    <t>naam:</t>
  </si>
  <si>
    <t>Batactief</t>
  </si>
  <si>
    <t>Overig</t>
  </si>
  <si>
    <t>WW1</t>
  </si>
  <si>
    <t>WW2</t>
  </si>
  <si>
    <t>WW9</t>
  </si>
  <si>
    <t>WW8</t>
  </si>
  <si>
    <t>WW7</t>
  </si>
  <si>
    <t>WW6</t>
  </si>
  <si>
    <t>WW5</t>
  </si>
  <si>
    <t>WW4</t>
  </si>
  <si>
    <t>WW3</t>
  </si>
  <si>
    <t>bestellijst WW1</t>
  </si>
  <si>
    <t>bestellijst WW2</t>
  </si>
  <si>
    <t>bestellijst WW3</t>
  </si>
  <si>
    <t>bestellijst WW4</t>
  </si>
  <si>
    <t>bestellijst WW5</t>
  </si>
  <si>
    <t>bestellijst WW6</t>
  </si>
  <si>
    <t>bestellijst WW7</t>
  </si>
  <si>
    <t>bestellijst WW8</t>
  </si>
  <si>
    <t>bestellijst WW9</t>
  </si>
  <si>
    <t>WW0</t>
  </si>
  <si>
    <t>bestellijst WW0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</si>
</sst>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 &quot;€&quot;\ * #,##0.00_ ;_ &quot;€&quot;\ * \-#,##0.00_ ;_ &quot;€&quot;\ * &quot;-&quot;??_ ;_ @_ "/>
    <numFmt numFmtId="164" formatCode="&quot;€&quot;\ #,##0.00_-;[Red]&quot;€&quot;\ #,##0.00\-"/>
    <numFmt numFmtId="165" formatCode="#,##0_ ;[Red]\-#,##0\ "/>
    <numFmt numFmtId="166" formatCode="[$-413]General"/>
  </numFmts>
  <fonts count="20" x14ac:knownFonts="1">
    <font>
      <sz val="10"/>
      <name val="Arial"/>
    </font>
    <font>
      <sz val="10"/>
      <name val="Arial"/>
      <family val="2"/>
    </font>
    <font>
      <b/>
      <sz val="8"/>
      <name val="Trebuchet MS"/>
      <family val="2"/>
    </font>
    <font>
      <b/>
      <sz val="12"/>
      <name val="Trebuchet MS"/>
      <family val="2"/>
    </font>
    <font>
      <b/>
      <sz val="9"/>
      <name val="Trebuchet MS"/>
      <family val="2"/>
    </font>
    <font>
      <sz val="9"/>
      <name val="Trebuchet MS"/>
      <family val="2"/>
    </font>
    <font>
      <b/>
      <sz val="10"/>
      <name val="Trebuchet MS"/>
      <family val="2"/>
    </font>
    <font>
      <sz val="11"/>
      <name val="Trebuchet MS"/>
      <family val="2"/>
    </font>
    <font>
      <sz val="10"/>
      <name val="Trebuchet MS"/>
      <family val="2"/>
    </font>
    <font>
      <b/>
      <sz val="18"/>
      <name val="Trebuchet MS"/>
      <family val="2"/>
    </font>
    <font>
      <sz val="11"/>
      <color theme="1"/>
      <name val="Calibri"/>
      <family val="2"/>
      <scheme val="minor"/>
    </font>
    <font>
      <u/>
      <sz val="10"/>
      <color theme="10"/>
      <name val="Arial"/>
      <family val="2"/>
    </font>
    <font>
      <sz val="12"/>
      <name val="Trebuchet MS"/>
      <family val="2"/>
    </font>
    <font>
      <u/>
      <sz val="10"/>
      <color theme="10"/>
      <name val="Trebuchet MS"/>
      <family val="2"/>
    </font>
    <font>
      <sz val="9"/>
      <name val="Arial"/>
      <family val="2"/>
    </font>
    <font>
      <b/>
      <sz val="13"/>
      <name val="Trebuchet MS"/>
      <family val="2"/>
    </font>
    <font>
      <sz val="8"/>
      <name val="Arial"/>
      <family val="2"/>
    </font>
    <font>
      <u/>
      <sz val="10"/>
      <color rgb="FF0563C1"/>
      <name val="Arial"/>
      <family val="2"/>
    </font>
    <font>
      <sz val="22"/>
      <name val="Libre Barcode 128"/>
    </font>
    <font>
      <sz val="22"/>
      <name val="Code-39-30"/>
    </font>
  </fonts>
  <fills count="3">
    <fill>
      <patternFill patternType="none"/>
    </fill>
    <fill>
      <patternFill patternType="gray125"/>
    </fill>
    <fill>
      <patternFill patternType="solid">
        <fgColor rgb="FFFFFFCC"/>
        <bgColor indexed="64"/>
      </patternFill>
    </fill>
  </fills>
  <borders count="31">
    <border>
      <left/>
      <right/>
      <top/>
      <bottom/>
      <diagonal/>
    </border>
    <border>
      <left/>
      <right/>
      <top/>
      <bottom style="thin">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diagonal/>
    </border>
    <border>
      <left/>
      <right style="thin">
        <color indexed="64"/>
      </right>
      <top/>
      <bottom/>
      <diagonal/>
    </border>
    <border>
      <left/>
      <right/>
      <top/>
      <bottom style="hair">
        <color indexed="64"/>
      </bottom>
      <diagonal/>
    </border>
    <border>
      <left style="thin">
        <color indexed="64"/>
      </left>
      <right/>
      <top style="thin">
        <color indexed="64"/>
      </top>
      <bottom/>
      <diagonal/>
    </border>
    <border>
      <left/>
      <right style="thin">
        <color auto="1"/>
      </right>
      <top style="thin">
        <color auto="1"/>
      </top>
      <bottom/>
      <diagonal/>
    </border>
    <border>
      <left/>
      <right style="hair">
        <color indexed="64"/>
      </right>
      <top style="hair">
        <color indexed="64"/>
      </top>
      <bottom/>
      <diagonal/>
    </border>
    <border>
      <left style="thin">
        <color auto="1"/>
      </left>
      <right/>
      <top style="hair">
        <color indexed="64"/>
      </top>
      <bottom/>
      <diagonal/>
    </border>
    <border>
      <left style="hair">
        <color indexed="64"/>
      </left>
      <right/>
      <top style="hair">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style="hair">
        <color auto="1"/>
      </right>
      <top style="hair">
        <color auto="1"/>
      </top>
      <bottom style="hair">
        <color auto="1"/>
      </bottom>
      <diagonal/>
    </border>
    <border>
      <left style="thin">
        <color indexed="64"/>
      </left>
      <right/>
      <top style="hair">
        <color auto="1"/>
      </top>
      <bottom style="hair">
        <color auto="1"/>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hair">
        <color indexed="64"/>
      </left>
      <right style="thin">
        <color indexed="64"/>
      </right>
      <top style="hair">
        <color indexed="64"/>
      </top>
      <bottom style="hair">
        <color auto="1"/>
      </bottom>
      <diagonal/>
    </border>
    <border>
      <left style="double">
        <color rgb="FFFF0000"/>
      </left>
      <right/>
      <top/>
      <bottom/>
      <diagonal/>
    </border>
    <border>
      <left/>
      <right style="double">
        <color rgb="FFFF0000"/>
      </right>
      <top/>
      <bottom/>
      <diagonal/>
    </border>
    <border>
      <left style="hair">
        <color auto="1"/>
      </left>
      <right style="hair">
        <color auto="1"/>
      </right>
      <top style="hair">
        <color auto="1"/>
      </top>
      <bottom style="hair">
        <color auto="1"/>
      </bottom>
      <diagonal/>
    </border>
    <border>
      <left/>
      <right style="thin">
        <color auto="1"/>
      </right>
      <top style="hair">
        <color auto="1"/>
      </top>
      <bottom/>
      <diagonal/>
    </border>
  </borders>
  <cellStyleXfs count="7">
    <xf numFmtId="0" fontId="0" fillId="0" borderId="0"/>
    <xf numFmtId="0" fontId="1" fillId="0" borderId="0"/>
    <xf numFmtId="44" fontId="1" fillId="0" borderId="0" applyFont="0" applyFill="0" applyBorder="0" applyAlignment="0" applyProtection="0"/>
    <xf numFmtId="0" fontId="10" fillId="0" borderId="0"/>
    <xf numFmtId="44" fontId="10" fillId="0" borderId="0" applyFont="0" applyFill="0" applyBorder="0" applyAlignment="0" applyProtection="0"/>
    <xf numFmtId="0" fontId="11" fillId="0" borderId="0" applyNumberFormat="0" applyFill="0" applyBorder="0" applyAlignment="0" applyProtection="0"/>
    <xf numFmtId="166" fontId="17" fillId="0" borderId="0"/>
  </cellStyleXfs>
  <cellXfs count="116">
    <xf numFmtId="0" fontId="0" fillId="0" borderId="0" xfId="0"/>
    <xf numFmtId="0" fontId="1" fillId="0" borderId="0" xfId="0" applyFont="1"/>
    <xf numFmtId="0" fontId="8" fillId="2" borderId="8" xfId="1" applyFont="1" applyFill="1" applyBorder="1" applyAlignment="1" applyProtection="1">
      <alignment horizontal="center" vertical="center"/>
      <protection locked="0"/>
    </xf>
    <xf numFmtId="0" fontId="8" fillId="2" borderId="25"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30" xfId="1" applyFont="1" applyFill="1" applyBorder="1" applyAlignment="1" applyProtection="1">
      <alignment horizontal="center" vertical="center"/>
      <protection locked="0"/>
    </xf>
    <xf numFmtId="0" fontId="8" fillId="0" borderId="0" xfId="1" applyFont="1"/>
    <xf numFmtId="0" fontId="14" fillId="0" borderId="0" xfId="0" applyFont="1"/>
    <xf numFmtId="0" fontId="2" fillId="0" borderId="0" xfId="1" applyFont="1" applyAlignment="1">
      <alignment vertical="center"/>
    </xf>
    <xf numFmtId="0" fontId="6" fillId="0" borderId="0" xfId="1" applyFont="1" applyAlignment="1">
      <alignment vertical="center"/>
    </xf>
    <xf numFmtId="0" fontId="6" fillId="0" borderId="0" xfId="1" applyFont="1" applyAlignment="1">
      <alignment horizontal="left" vertical="center"/>
    </xf>
    <xf numFmtId="0" fontId="8" fillId="0" borderId="0" xfId="1" applyFont="1" applyAlignment="1">
      <alignment horizontal="right" vertical="top"/>
    </xf>
    <xf numFmtId="0" fontId="8" fillId="0" borderId="0" xfId="1" applyFont="1" applyAlignment="1">
      <alignment vertical="top"/>
    </xf>
    <xf numFmtId="0" fontId="8" fillId="0" borderId="0" xfId="1" applyFont="1" applyAlignment="1">
      <alignment horizontal="left" vertical="top"/>
    </xf>
    <xf numFmtId="0" fontId="6" fillId="0" borderId="0" xfId="1" applyFont="1" applyAlignment="1">
      <alignment horizontal="right" vertical="center"/>
    </xf>
    <xf numFmtId="0" fontId="9" fillId="0" borderId="0" xfId="1" applyFont="1" applyAlignment="1">
      <alignment horizontal="right" vertical="center"/>
    </xf>
    <xf numFmtId="0" fontId="8" fillId="0" borderId="0" xfId="1" applyFont="1" applyAlignment="1">
      <alignment vertical="top" wrapText="1"/>
    </xf>
    <xf numFmtId="0" fontId="1" fillId="0" borderId="0" xfId="0" applyFont="1" applyAlignment="1">
      <alignment vertical="top"/>
    </xf>
    <xf numFmtId="0" fontId="3" fillId="0" borderId="0" xfId="1" applyFont="1" applyAlignment="1">
      <alignment horizontal="left" vertical="top"/>
    </xf>
    <xf numFmtId="0" fontId="3" fillId="0" borderId="0" xfId="1" applyFont="1" applyAlignment="1">
      <alignment horizontal="right" vertical="top"/>
    </xf>
    <xf numFmtId="0" fontId="8" fillId="0" borderId="0" xfId="1" applyFont="1" applyAlignment="1">
      <alignment horizontal="right" vertical="top" wrapText="1" indent="1"/>
    </xf>
    <xf numFmtId="0" fontId="8" fillId="0" borderId="0" xfId="1" applyFont="1" applyAlignment="1">
      <alignment horizontal="center" vertical="top" wrapText="1"/>
    </xf>
    <xf numFmtId="0" fontId="8" fillId="0" borderId="28" xfId="1" applyFont="1" applyBorder="1"/>
    <xf numFmtId="0" fontId="15" fillId="0" borderId="15" xfId="1" applyFont="1" applyBorder="1" applyAlignment="1">
      <alignment horizontal="center" vertical="top"/>
    </xf>
    <xf numFmtId="0" fontId="8" fillId="0" borderId="27" xfId="1" applyFont="1" applyBorder="1"/>
    <xf numFmtId="0" fontId="8" fillId="0" borderId="0" xfId="1" applyFont="1" applyAlignment="1">
      <alignment horizontal="center" vertical="center" wrapText="1"/>
    </xf>
    <xf numFmtId="0" fontId="8" fillId="0" borderId="27" xfId="1" applyFont="1" applyBorder="1" applyAlignment="1">
      <alignment horizontal="center" vertical="top" wrapText="1"/>
    </xf>
    <xf numFmtId="0" fontId="8" fillId="0" borderId="0" xfId="1" applyFont="1" applyAlignment="1">
      <alignment vertical="center" wrapText="1"/>
    </xf>
    <xf numFmtId="0" fontId="8" fillId="0" borderId="0" xfId="1" applyFont="1" applyAlignment="1">
      <alignment horizontal="right" vertical="center" wrapText="1"/>
    </xf>
    <xf numFmtId="0" fontId="8" fillId="0" borderId="0" xfId="1" applyFont="1" applyAlignment="1">
      <alignment horizontal="right"/>
    </xf>
    <xf numFmtId="0" fontId="7" fillId="0" borderId="0" xfId="1" applyFont="1" applyAlignment="1">
      <alignment horizontal="right" vertical="center" wrapText="1"/>
    </xf>
    <xf numFmtId="164" fontId="6" fillId="0" borderId="29" xfId="1" applyNumberFormat="1" applyFont="1" applyBorder="1" applyAlignment="1">
      <alignment horizontal="right"/>
    </xf>
    <xf numFmtId="0" fontId="8" fillId="0" borderId="27" xfId="1" applyFont="1" applyBorder="1" applyAlignment="1">
      <alignment horizontal="right"/>
    </xf>
    <xf numFmtId="0" fontId="6" fillId="0" borderId="0" xfId="1" applyFont="1" applyAlignment="1">
      <alignment horizontal="left"/>
    </xf>
    <xf numFmtId="164" fontId="8" fillId="0" borderId="29" xfId="1" applyNumberFormat="1" applyFont="1" applyBorder="1" applyAlignment="1">
      <alignment horizontal="right"/>
    </xf>
    <xf numFmtId="0" fontId="8" fillId="0" borderId="0" xfId="1" applyFont="1" applyAlignment="1">
      <alignment horizontal="left" vertical="center"/>
    </xf>
    <xf numFmtId="0" fontId="12" fillId="0" borderId="0" xfId="1" applyFont="1" applyAlignment="1">
      <alignment vertical="center"/>
    </xf>
    <xf numFmtId="0" fontId="12" fillId="0" borderId="27" xfId="1" applyFont="1" applyBorder="1" applyAlignment="1">
      <alignment vertical="center"/>
    </xf>
    <xf numFmtId="0" fontId="8" fillId="0" borderId="19" xfId="1" applyFont="1" applyBorder="1"/>
    <xf numFmtId="0" fontId="8" fillId="0" borderId="18" xfId="1" applyFont="1" applyBorder="1" applyAlignment="1">
      <alignment horizontal="right"/>
    </xf>
    <xf numFmtId="0" fontId="8" fillId="0" borderId="19" xfId="1" applyFont="1" applyBorder="1" applyAlignment="1">
      <alignment horizontal="center"/>
    </xf>
    <xf numFmtId="0" fontId="8" fillId="0" borderId="20" xfId="1" applyFont="1" applyBorder="1"/>
    <xf numFmtId="0" fontId="1" fillId="0" borderId="19" xfId="0" applyFont="1" applyBorder="1"/>
    <xf numFmtId="0" fontId="6" fillId="0" borderId="16" xfId="1" applyFont="1" applyBorder="1" applyAlignment="1">
      <alignment vertical="center"/>
    </xf>
    <xf numFmtId="0" fontId="6" fillId="0" borderId="16" xfId="1" applyFont="1" applyBorder="1"/>
    <xf numFmtId="0" fontId="9" fillId="0" borderId="16" xfId="1" applyFont="1" applyBorder="1" applyAlignment="1">
      <alignment horizontal="right" vertical="center"/>
    </xf>
    <xf numFmtId="0" fontId="2" fillId="0" borderId="16" xfId="1" applyFont="1" applyBorder="1" applyAlignment="1">
      <alignment vertical="center"/>
    </xf>
    <xf numFmtId="0" fontId="14" fillId="0" borderId="16" xfId="0" applyFont="1" applyBorder="1"/>
    <xf numFmtId="0" fontId="6" fillId="0" borderId="0" xfId="1" applyFont="1" applyAlignment="1">
      <alignment horizontal="right"/>
    </xf>
    <xf numFmtId="0" fontId="4" fillId="0" borderId="0" xfId="1" applyFont="1" applyAlignment="1">
      <alignment vertical="center"/>
    </xf>
    <xf numFmtId="0" fontId="18" fillId="0" borderId="0" xfId="1" applyFont="1" applyAlignment="1">
      <alignment vertical="center"/>
    </xf>
    <xf numFmtId="0" fontId="18" fillId="0" borderId="0" xfId="1" applyFont="1" applyAlignment="1">
      <alignment horizontal="right" vertical="center"/>
    </xf>
    <xf numFmtId="0" fontId="6" fillId="0" borderId="0" xfId="1" applyFont="1"/>
    <xf numFmtId="0" fontId="8" fillId="0" borderId="0" xfId="1" applyFont="1" applyAlignment="1">
      <alignment horizontal="center" vertical="center"/>
    </xf>
    <xf numFmtId="0" fontId="6" fillId="0" borderId="0" xfId="1" applyFont="1" applyAlignment="1">
      <alignment horizontal="center" vertical="top" wrapText="1"/>
    </xf>
    <xf numFmtId="0" fontId="8" fillId="0" borderId="0" xfId="1" applyFont="1" applyAlignment="1">
      <alignment horizontal="right" wrapText="1"/>
    </xf>
    <xf numFmtId="0" fontId="6" fillId="0" borderId="0" xfId="1" applyFont="1" applyAlignment="1">
      <alignment horizontal="center" vertical="center"/>
    </xf>
    <xf numFmtId="0" fontId="6" fillId="0" borderId="0" xfId="1" applyFont="1" applyAlignment="1">
      <alignment horizontal="right" indent="1"/>
    </xf>
    <xf numFmtId="0" fontId="6" fillId="0" borderId="6" xfId="1" applyFont="1" applyBorder="1" applyAlignment="1">
      <alignment horizontal="center" vertical="center"/>
    </xf>
    <xf numFmtId="0" fontId="8" fillId="0" borderId="0" xfId="1" applyFont="1" applyAlignment="1">
      <alignment vertical="center"/>
    </xf>
    <xf numFmtId="0" fontId="8" fillId="0" borderId="7" xfId="1" applyFont="1" applyBorder="1" applyAlignment="1">
      <alignment horizontal="right" vertical="center"/>
    </xf>
    <xf numFmtId="0" fontId="8" fillId="0" borderId="2" xfId="1" applyFont="1" applyBorder="1" applyAlignment="1">
      <alignment horizontal="left" vertical="top"/>
    </xf>
    <xf numFmtId="0" fontId="8" fillId="0" borderId="9" xfId="1" applyFont="1" applyBorder="1" applyAlignment="1">
      <alignment horizontal="left" vertical="center"/>
    </xf>
    <xf numFmtId="8" fontId="8" fillId="0" borderId="11" xfId="1" applyNumberFormat="1" applyFont="1" applyBorder="1" applyAlignment="1">
      <alignment horizontal="right" vertical="center"/>
    </xf>
    <xf numFmtId="164" fontId="8" fillId="0" borderId="0" xfId="1" applyNumberFormat="1" applyFont="1" applyAlignment="1">
      <alignment vertical="center"/>
    </xf>
    <xf numFmtId="165" fontId="8" fillId="0" borderId="0" xfId="1" applyNumberFormat="1" applyFont="1" applyAlignment="1">
      <alignment vertical="center"/>
    </xf>
    <xf numFmtId="0" fontId="8" fillId="0" borderId="24" xfId="1" applyFont="1" applyBorder="1" applyAlignment="1">
      <alignment horizontal="right" vertical="center"/>
    </xf>
    <xf numFmtId="0" fontId="8" fillId="0" borderId="0" xfId="1" applyFont="1" applyAlignment="1">
      <alignment horizontal="right" vertical="center"/>
    </xf>
    <xf numFmtId="0" fontId="8" fillId="0" borderId="2" xfId="1" applyFont="1" applyBorder="1" applyAlignment="1">
      <alignment horizontal="left" vertical="center"/>
    </xf>
    <xf numFmtId="0" fontId="6" fillId="0" borderId="3" xfId="1" applyFont="1" applyBorder="1"/>
    <xf numFmtId="165" fontId="6" fillId="0" borderId="0" xfId="1" applyNumberFormat="1" applyFont="1" applyAlignment="1">
      <alignment vertical="center"/>
    </xf>
    <xf numFmtId="0" fontId="8" fillId="0" borderId="10" xfId="1" applyFont="1" applyBorder="1" applyAlignment="1">
      <alignment horizontal="right" vertical="center"/>
    </xf>
    <xf numFmtId="0" fontId="8" fillId="0" borderId="12" xfId="1" applyFont="1" applyBorder="1" applyAlignment="1">
      <alignment horizontal="right" vertical="center"/>
    </xf>
    <xf numFmtId="0" fontId="8" fillId="0" borderId="4" xfId="1" applyFont="1" applyBorder="1" applyAlignment="1">
      <alignment horizontal="left" vertical="center"/>
    </xf>
    <xf numFmtId="0" fontId="5" fillId="0" borderId="0" xfId="1" applyFont="1" applyAlignment="1">
      <alignment vertical="center"/>
    </xf>
    <xf numFmtId="0" fontId="6" fillId="0" borderId="3" xfId="1" applyFont="1" applyBorder="1" applyAlignment="1">
      <alignment horizontal="center" vertical="center"/>
    </xf>
    <xf numFmtId="0" fontId="4" fillId="0" borderId="0" xfId="1" applyFont="1" applyAlignment="1">
      <alignment horizontal="left"/>
    </xf>
    <xf numFmtId="0" fontId="8" fillId="0" borderId="10" xfId="1" applyFont="1" applyBorder="1" applyAlignment="1">
      <alignment vertical="top"/>
    </xf>
    <xf numFmtId="0" fontId="8" fillId="0" borderId="2" xfId="1" applyFont="1" applyBorder="1" applyAlignment="1">
      <alignment vertical="top"/>
    </xf>
    <xf numFmtId="0" fontId="8" fillId="0" borderId="21" xfId="1" applyFont="1" applyBorder="1" applyAlignment="1">
      <alignment horizontal="right" vertical="center"/>
    </xf>
    <xf numFmtId="164" fontId="8" fillId="0" borderId="26" xfId="1" applyNumberFormat="1" applyFont="1" applyBorder="1" applyAlignment="1">
      <alignment horizontal="center" vertical="center"/>
    </xf>
    <xf numFmtId="0" fontId="8" fillId="0" borderId="23" xfId="1" applyFont="1" applyBorder="1" applyAlignment="1">
      <alignment horizontal="left" vertical="top"/>
    </xf>
    <xf numFmtId="0" fontId="8" fillId="0" borderId="21" xfId="1" applyFont="1" applyBorder="1" applyAlignment="1">
      <alignment horizontal="left" vertical="center"/>
    </xf>
    <xf numFmtId="0" fontId="8" fillId="0" borderId="2" xfId="1" applyFont="1" applyBorder="1" applyAlignment="1">
      <alignment horizontal="right" vertical="center"/>
    </xf>
    <xf numFmtId="0" fontId="8" fillId="0" borderId="11" xfId="1" applyFont="1" applyBorder="1" applyAlignment="1">
      <alignment horizontal="right" vertical="center"/>
    </xf>
    <xf numFmtId="0" fontId="8" fillId="0" borderId="22" xfId="1" applyFont="1" applyBorder="1" applyAlignment="1">
      <alignment vertical="top"/>
    </xf>
    <xf numFmtId="0" fontId="8" fillId="0" borderId="23" xfId="1" applyFont="1" applyBorder="1" applyAlignment="1">
      <alignment vertical="top"/>
    </xf>
    <xf numFmtId="0" fontId="8" fillId="0" borderId="23" xfId="1" applyFont="1" applyBorder="1" applyAlignment="1">
      <alignment horizontal="left" vertical="center"/>
    </xf>
    <xf numFmtId="0" fontId="8" fillId="0" borderId="2" xfId="1" applyFont="1" applyBorder="1"/>
    <xf numFmtId="0" fontId="6" fillId="0" borderId="0" xfId="1" applyFont="1" applyAlignment="1">
      <alignment horizontal="right" wrapText="1"/>
    </xf>
    <xf numFmtId="8" fontId="8" fillId="0" borderId="14" xfId="1" applyNumberFormat="1" applyFont="1" applyBorder="1" applyAlignment="1">
      <alignment horizontal="right" vertical="center"/>
    </xf>
    <xf numFmtId="0" fontId="5" fillId="0" borderId="0" xfId="1" applyFont="1"/>
    <xf numFmtId="8" fontId="8" fillId="0" borderId="0" xfId="1" applyNumberFormat="1" applyFont="1" applyAlignment="1">
      <alignment horizontal="right" vertical="center"/>
    </xf>
    <xf numFmtId="0" fontId="6" fillId="0" borderId="0" xfId="1" applyFont="1" applyAlignment="1">
      <alignment horizontal="left" wrapText="1"/>
    </xf>
    <xf numFmtId="0" fontId="6" fillId="0" borderId="4" xfId="1" applyFont="1" applyBorder="1" applyAlignment="1">
      <alignment horizontal="left" wrapText="1"/>
    </xf>
    <xf numFmtId="0" fontId="6" fillId="0" borderId="2" xfId="1" applyFont="1" applyBorder="1" applyAlignment="1">
      <alignment horizontal="right" wrapText="1"/>
    </xf>
    <xf numFmtId="0" fontId="6" fillId="0" borderId="0" xfId="1" applyFont="1" applyAlignment="1">
      <alignment horizontal="right" wrapText="1"/>
    </xf>
    <xf numFmtId="0" fontId="8" fillId="0" borderId="13" xfId="1" applyFont="1" applyBorder="1" applyAlignment="1">
      <alignment horizontal="left" indent="1"/>
    </xf>
    <xf numFmtId="0" fontId="6" fillId="0" borderId="0" xfId="1" applyFont="1" applyAlignment="1">
      <alignment horizontal="right" vertical="center"/>
    </xf>
    <xf numFmtId="0" fontId="7" fillId="2" borderId="1" xfId="1" applyFont="1" applyFill="1" applyBorder="1" applyAlignment="1" applyProtection="1">
      <alignment horizontal="center" vertical="center" wrapText="1"/>
      <protection locked="0"/>
    </xf>
    <xf numFmtId="0" fontId="6" fillId="0" borderId="0" xfId="1" applyFont="1" applyAlignment="1">
      <alignment horizontal="left"/>
    </xf>
    <xf numFmtId="0" fontId="6" fillId="0" borderId="0" xfId="1" applyFont="1" applyAlignment="1">
      <alignment horizontal="right"/>
    </xf>
    <xf numFmtId="0" fontId="8" fillId="0" borderId="1" xfId="1" applyFont="1" applyBorder="1" applyAlignment="1">
      <alignment horizontal="left" vertical="top" indent="1"/>
    </xf>
    <xf numFmtId="0" fontId="19" fillId="0" borderId="0" xfId="1" applyFont="1" applyAlignment="1">
      <alignment horizontal="right" vertical="center"/>
    </xf>
    <xf numFmtId="0" fontId="8" fillId="0" borderId="29" xfId="1" applyFont="1" applyBorder="1" applyAlignment="1">
      <alignment horizontal="center"/>
    </xf>
    <xf numFmtId="0" fontId="8" fillId="0" borderId="29" xfId="1" applyFont="1" applyBorder="1" applyAlignment="1">
      <alignment horizontal="left" indent="1"/>
    </xf>
    <xf numFmtId="0" fontId="8" fillId="0" borderId="0" xfId="1" applyFont="1" applyAlignment="1">
      <alignment horizontal="left" vertical="center"/>
    </xf>
    <xf numFmtId="0" fontId="7" fillId="2" borderId="0" xfId="1" applyFont="1" applyFill="1" applyAlignment="1" applyProtection="1">
      <alignment horizontal="left" vertical="center" wrapText="1" indent="1"/>
      <protection locked="0"/>
    </xf>
    <xf numFmtId="0" fontId="7" fillId="2" borderId="28" xfId="1" applyFont="1" applyFill="1" applyBorder="1" applyAlignment="1" applyProtection="1">
      <alignment horizontal="left" vertical="center" wrapText="1" indent="1"/>
      <protection locked="0"/>
    </xf>
    <xf numFmtId="0" fontId="8" fillId="0" borderId="0" xfId="1" applyFont="1" applyAlignment="1">
      <alignment horizontal="right" vertical="center" wrapText="1"/>
    </xf>
    <xf numFmtId="0" fontId="8" fillId="0" borderId="0" xfId="1" applyFont="1" applyAlignment="1">
      <alignment horizontal="right"/>
    </xf>
    <xf numFmtId="0" fontId="13" fillId="0" borderId="0" xfId="5" applyFont="1" applyAlignment="1" applyProtection="1">
      <alignment horizontal="left" vertical="top" wrapText="1"/>
    </xf>
    <xf numFmtId="0" fontId="8" fillId="0" borderId="0" xfId="1" applyFont="1" applyAlignment="1">
      <alignment horizontal="left" vertical="top"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0" xfId="1" applyFont="1" applyAlignment="1">
      <alignment horizontal="center" vertical="center"/>
    </xf>
  </cellXfs>
  <cellStyles count="7">
    <cellStyle name="Excel Built-in Hyperlink" xfId="6" xr:uid="{972A44C6-813A-40F7-87E3-C01B82CAAFA0}"/>
    <cellStyle name="Hyperlink" xfId="5" builtinId="8"/>
    <cellStyle name="Standaard" xfId="0" builtinId="0"/>
    <cellStyle name="Standaard 2" xfId="1" xr:uid="{00000000-0005-0000-0000-000002000000}"/>
    <cellStyle name="Standaard 3" xfId="3" xr:uid="{00000000-0005-0000-0000-000003000000}"/>
    <cellStyle name="Valuta 2" xfId="2" xr:uid="{00000000-0005-0000-0000-000005000000}"/>
    <cellStyle name="Valuta 3" xfId="4" xr:uid="{00000000-0005-0000-0000-00000600000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00B0F0"/>
        </patternFill>
      </fill>
    </dxf>
    <dxf>
      <fill>
        <patternFill>
          <bgColor rgb="FFFF9900"/>
        </patternFill>
      </fill>
    </dxf>
    <dxf>
      <fill>
        <patternFill>
          <bgColor rgb="FFFFF3CD"/>
        </patternFill>
      </fill>
    </dxf>
    <dxf>
      <fill>
        <patternFill>
          <bgColor rgb="FFFFFF00"/>
        </patternFill>
      </fill>
    </dxf>
  </dxfs>
  <tableStyles count="0" defaultTableStyle="TableStyleMedium9" defaultPivotStyle="PivotStyleLight16"/>
  <colors>
    <mruColors>
      <color rgb="FFFFFFCC"/>
      <color rgb="FFFFF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40088</xdr:rowOff>
    </xdr:from>
    <xdr:to>
      <xdr:col>1</xdr:col>
      <xdr:colOff>1036320</xdr:colOff>
      <xdr:row>40</xdr:row>
      <xdr:rowOff>84945</xdr:rowOff>
    </xdr:to>
    <xdr:pic>
      <xdr:nvPicPr>
        <xdr:cNvPr id="2" name="Afbeelding 1">
          <a:extLst>
            <a:ext uri="{FF2B5EF4-FFF2-40B4-BE49-F238E27FC236}">
              <a16:creationId xmlns:a16="http://schemas.microsoft.com/office/drawing/2014/main" id="{1267A387-0D1E-410C-B40F-CB662DF38D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4436828"/>
          <a:ext cx="1036320" cy="1309777"/>
        </a:xfrm>
        <a:prstGeom prst="rect">
          <a:avLst/>
        </a:prstGeom>
      </xdr:spPr>
    </xdr:pic>
    <xdr:clientData/>
  </xdr:twoCellAnchor>
  <xdr:twoCellAnchor editAs="oneCell">
    <xdr:from>
      <xdr:col>1</xdr:col>
      <xdr:colOff>112395</xdr:colOff>
      <xdr:row>1</xdr:row>
      <xdr:rowOff>116205</xdr:rowOff>
    </xdr:from>
    <xdr:to>
      <xdr:col>1</xdr:col>
      <xdr:colOff>1148715</xdr:colOff>
      <xdr:row>6</xdr:row>
      <xdr:rowOff>41047</xdr:rowOff>
    </xdr:to>
    <xdr:pic>
      <xdr:nvPicPr>
        <xdr:cNvPr id="8" name="Afbeelding 7">
          <a:extLst>
            <a:ext uri="{FF2B5EF4-FFF2-40B4-BE49-F238E27FC236}">
              <a16:creationId xmlns:a16="http://schemas.microsoft.com/office/drawing/2014/main" id="{EB8F3BDE-25E1-40D4-BE0F-E91CED05F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745" y="325755"/>
          <a:ext cx="1036320" cy="1296442"/>
        </a:xfrm>
        <a:prstGeom prst="rect">
          <a:avLst/>
        </a:prstGeom>
      </xdr:spPr>
    </xdr:pic>
    <xdr:clientData/>
  </xdr:twoCellAnchor>
  <xdr:twoCellAnchor editAs="oneCell">
    <xdr:from>
      <xdr:col>1</xdr:col>
      <xdr:colOff>24852</xdr:colOff>
      <xdr:row>12</xdr:row>
      <xdr:rowOff>134</xdr:rowOff>
    </xdr:from>
    <xdr:to>
      <xdr:col>2</xdr:col>
      <xdr:colOff>527995</xdr:colOff>
      <xdr:row>21</xdr:row>
      <xdr:rowOff>38432</xdr:rowOff>
    </xdr:to>
    <xdr:pic>
      <xdr:nvPicPr>
        <xdr:cNvPr id="9" name="Afbeelding 8">
          <a:extLst>
            <a:ext uri="{FF2B5EF4-FFF2-40B4-BE49-F238E27FC236}">
              <a16:creationId xmlns:a16="http://schemas.microsoft.com/office/drawing/2014/main" id="{AD3DEFFE-BE01-455D-B5EC-2D8C6778628E}"/>
            </a:ext>
          </a:extLst>
        </xdr:cNvPr>
        <xdr:cNvPicPr>
          <a:picLocks noChangeAspect="1"/>
        </xdr:cNvPicPr>
      </xdr:nvPicPr>
      <xdr:blipFill>
        <a:blip xmlns:r="http://schemas.openxmlformats.org/officeDocument/2006/relationships" r:embed="rId2"/>
        <a:stretch>
          <a:fillRect/>
        </a:stretch>
      </xdr:blipFill>
      <xdr:spPr>
        <a:xfrm>
          <a:off x="154392" y="6972434"/>
          <a:ext cx="1973803" cy="1684218"/>
        </a:xfrm>
        <a:prstGeom prst="rect">
          <a:avLst/>
        </a:prstGeom>
      </xdr:spPr>
    </xdr:pic>
    <xdr:clientData/>
  </xdr:twoCellAnchor>
  <xdr:oneCellAnchor>
    <xdr:from>
      <xdr:col>1</xdr:col>
      <xdr:colOff>0</xdr:colOff>
      <xdr:row>84</xdr:row>
      <xdr:rowOff>40088</xdr:rowOff>
    </xdr:from>
    <xdr:ext cx="1036320" cy="1311682"/>
    <xdr:pic>
      <xdr:nvPicPr>
        <xdr:cNvPr id="12" name="Afbeelding 11">
          <a:extLst>
            <a:ext uri="{FF2B5EF4-FFF2-40B4-BE49-F238E27FC236}">
              <a16:creationId xmlns:a16="http://schemas.microsoft.com/office/drawing/2014/main" id="{9D20129D-975A-4D69-8EEE-CEFFE3719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134</xdr:row>
      <xdr:rowOff>40088</xdr:rowOff>
    </xdr:from>
    <xdr:ext cx="1036320" cy="1311682"/>
    <xdr:pic>
      <xdr:nvPicPr>
        <xdr:cNvPr id="13" name="Afbeelding 12">
          <a:extLst>
            <a:ext uri="{FF2B5EF4-FFF2-40B4-BE49-F238E27FC236}">
              <a16:creationId xmlns:a16="http://schemas.microsoft.com/office/drawing/2014/main" id="{02675041-FE67-4347-A77E-6CD09ED719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184</xdr:row>
      <xdr:rowOff>40088</xdr:rowOff>
    </xdr:from>
    <xdr:ext cx="1036320" cy="1311682"/>
    <xdr:pic>
      <xdr:nvPicPr>
        <xdr:cNvPr id="14" name="Afbeelding 13">
          <a:extLst>
            <a:ext uri="{FF2B5EF4-FFF2-40B4-BE49-F238E27FC236}">
              <a16:creationId xmlns:a16="http://schemas.microsoft.com/office/drawing/2014/main" id="{D12A42EE-9E6F-4360-8D90-1611306C3A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234</xdr:row>
      <xdr:rowOff>40088</xdr:rowOff>
    </xdr:from>
    <xdr:ext cx="1036320" cy="1311682"/>
    <xdr:pic>
      <xdr:nvPicPr>
        <xdr:cNvPr id="15" name="Afbeelding 14">
          <a:extLst>
            <a:ext uri="{FF2B5EF4-FFF2-40B4-BE49-F238E27FC236}">
              <a16:creationId xmlns:a16="http://schemas.microsoft.com/office/drawing/2014/main" id="{939020E6-912C-4546-AF91-FF4A66E20F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284</xdr:row>
      <xdr:rowOff>40088</xdr:rowOff>
    </xdr:from>
    <xdr:ext cx="1036320" cy="1311682"/>
    <xdr:pic>
      <xdr:nvPicPr>
        <xdr:cNvPr id="16" name="Afbeelding 15">
          <a:extLst>
            <a:ext uri="{FF2B5EF4-FFF2-40B4-BE49-F238E27FC236}">
              <a16:creationId xmlns:a16="http://schemas.microsoft.com/office/drawing/2014/main" id="{7B1CA63C-C51A-41F7-8A28-16D6856DF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334</xdr:row>
      <xdr:rowOff>40088</xdr:rowOff>
    </xdr:from>
    <xdr:ext cx="1036320" cy="1311682"/>
    <xdr:pic>
      <xdr:nvPicPr>
        <xdr:cNvPr id="17" name="Afbeelding 16">
          <a:extLst>
            <a:ext uri="{FF2B5EF4-FFF2-40B4-BE49-F238E27FC236}">
              <a16:creationId xmlns:a16="http://schemas.microsoft.com/office/drawing/2014/main" id="{D9BA8536-3143-4965-A88C-03377DC66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384</xdr:row>
      <xdr:rowOff>40088</xdr:rowOff>
    </xdr:from>
    <xdr:ext cx="1036320" cy="1311682"/>
    <xdr:pic>
      <xdr:nvPicPr>
        <xdr:cNvPr id="18" name="Afbeelding 17">
          <a:extLst>
            <a:ext uri="{FF2B5EF4-FFF2-40B4-BE49-F238E27FC236}">
              <a16:creationId xmlns:a16="http://schemas.microsoft.com/office/drawing/2014/main" id="{1A7C78A8-0EC4-46DB-8130-9DB4FA4825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434</xdr:row>
      <xdr:rowOff>40088</xdr:rowOff>
    </xdr:from>
    <xdr:ext cx="1036320" cy="1311682"/>
    <xdr:pic>
      <xdr:nvPicPr>
        <xdr:cNvPr id="19" name="Afbeelding 18">
          <a:extLst>
            <a:ext uri="{FF2B5EF4-FFF2-40B4-BE49-F238E27FC236}">
              <a16:creationId xmlns:a16="http://schemas.microsoft.com/office/drawing/2014/main" id="{1438614D-BC88-45C7-A472-FD084963D5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oneCellAnchor>
    <xdr:from>
      <xdr:col>1</xdr:col>
      <xdr:colOff>0</xdr:colOff>
      <xdr:row>484</xdr:row>
      <xdr:rowOff>40088</xdr:rowOff>
    </xdr:from>
    <xdr:ext cx="1036320" cy="1311682"/>
    <xdr:pic>
      <xdr:nvPicPr>
        <xdr:cNvPr id="20" name="Afbeelding 19">
          <a:extLst>
            <a:ext uri="{FF2B5EF4-FFF2-40B4-BE49-F238E27FC236}">
              <a16:creationId xmlns:a16="http://schemas.microsoft.com/office/drawing/2014/main" id="{649DC67A-32EF-4E3F-8BBF-B94D51EEC9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93438"/>
          <a:ext cx="1036320" cy="131168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tenactie@batavenludge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D2417-B70F-43FB-8A04-5643AC6F1571}">
  <sheetPr codeName="Blad23"/>
  <dimension ref="A1:AF534"/>
  <sheetViews>
    <sheetView showGridLines="0" tabSelected="1" zoomScale="80" zoomScaleNormal="80" zoomScaleSheetLayoutView="80" workbookViewId="0">
      <selection activeCell="D32" sqref="D32:K32"/>
    </sheetView>
  </sheetViews>
  <sheetFormatPr defaultColWidth="9.109375" defaultRowHeight="14.4" outlineLevelCol="1" x14ac:dyDescent="0.35"/>
  <cols>
    <col min="1" max="1" width="1.88671875" style="6" customWidth="1"/>
    <col min="2" max="2" width="21.44140625" style="6" customWidth="1"/>
    <col min="3" max="3" width="8" style="6" customWidth="1"/>
    <col min="4" max="4" width="11.88671875" style="6" customWidth="1"/>
    <col min="5" max="5" width="4.88671875" style="6" customWidth="1"/>
    <col min="6" max="6" width="11.88671875" style="6" customWidth="1"/>
    <col min="7" max="7" width="4.88671875" style="6" customWidth="1"/>
    <col min="8" max="8" width="11.88671875" style="6" customWidth="1"/>
    <col min="9" max="9" width="4.88671875" style="6" customWidth="1"/>
    <col min="10" max="10" width="11.88671875" style="6" customWidth="1"/>
    <col min="11" max="11" width="4.88671875" style="6" customWidth="1"/>
    <col min="12" max="12" width="9.6640625" style="6" customWidth="1"/>
    <col min="13" max="13" width="2" style="6" customWidth="1"/>
    <col min="14" max="15" width="3" style="6" customWidth="1"/>
    <col min="16" max="16" width="8.33203125" style="6" customWidth="1"/>
    <col min="17" max="26" width="3" style="6" customWidth="1"/>
    <col min="27" max="27" width="28.6640625" style="7" hidden="1" customWidth="1" outlineLevel="1"/>
    <col min="28" max="31" width="9.109375" style="91" hidden="1" customWidth="1" outlineLevel="1"/>
    <col min="32" max="32" width="9.109375" style="6" collapsed="1"/>
    <col min="33" max="16384" width="9.109375" style="6"/>
  </cols>
  <sheetData>
    <row r="1" spans="1:31" ht="17.25" customHeight="1" x14ac:dyDescent="0.35">
      <c r="A1" s="115" t="str">
        <f>IF(J14="","vul s.v.p. je naam in",IF(J16="","geef s.v.p. je speltak aan",IF(J20=0,"Je hebt nog geen bestellijst ingevuld.",IF(J18="","Vul svp ook een 06-nummer in t.b.v. betaalverzoek.","Compleet? Mail je bestelling naar plantenactie@batavenludger.nl."))))</f>
        <v>vul s.v.p. je naam in</v>
      </c>
      <c r="B1" s="115"/>
      <c r="C1" s="115"/>
      <c r="D1" s="115"/>
      <c r="E1" s="115"/>
      <c r="F1" s="115"/>
      <c r="G1" s="115"/>
      <c r="H1" s="115"/>
      <c r="I1" s="115"/>
      <c r="J1" s="115"/>
      <c r="K1" s="115"/>
      <c r="L1" s="115"/>
      <c r="M1" s="115"/>
      <c r="AA1" s="1" t="s">
        <v>70</v>
      </c>
      <c r="AB1" s="6"/>
      <c r="AC1" s="6"/>
      <c r="AD1" s="6"/>
      <c r="AE1" s="6"/>
    </row>
    <row r="2" spans="1:31" s="8" customFormat="1" ht="20.25" customHeight="1" x14ac:dyDescent="0.25">
      <c r="B2" s="9"/>
      <c r="C2" s="10"/>
      <c r="D2" s="11"/>
      <c r="E2" s="10"/>
      <c r="F2" s="12"/>
      <c r="G2" s="11"/>
      <c r="H2" s="13"/>
      <c r="I2" s="12"/>
      <c r="J2" s="14"/>
      <c r="K2" s="14"/>
      <c r="L2" s="15"/>
      <c r="AA2" s="1" t="s">
        <v>71</v>
      </c>
    </row>
    <row r="3" spans="1:31" s="12" customFormat="1" ht="33" customHeight="1" x14ac:dyDescent="0.25">
      <c r="C3" s="112" t="s">
        <v>69</v>
      </c>
      <c r="D3" s="112"/>
      <c r="E3" s="112"/>
      <c r="F3" s="112"/>
      <c r="G3" s="112"/>
      <c r="H3" s="112"/>
      <c r="I3" s="112"/>
      <c r="J3" s="112"/>
      <c r="K3" s="112"/>
      <c r="L3" s="112"/>
      <c r="AA3" s="1" t="s">
        <v>45</v>
      </c>
    </row>
    <row r="4" spans="1:31" s="12" customFormat="1" ht="7.2" customHeight="1" x14ac:dyDescent="0.25">
      <c r="C4" s="16"/>
      <c r="D4" s="16"/>
      <c r="E4" s="16"/>
      <c r="F4" s="16"/>
      <c r="G4" s="16"/>
      <c r="H4" s="16"/>
      <c r="I4" s="16"/>
      <c r="J4" s="16"/>
      <c r="K4" s="16"/>
      <c r="L4" s="16"/>
      <c r="AA4" s="1" t="s">
        <v>44</v>
      </c>
      <c r="AB4" s="17"/>
      <c r="AC4" s="17"/>
    </row>
    <row r="5" spans="1:31" s="12" customFormat="1" ht="16.2" x14ac:dyDescent="0.25">
      <c r="C5" s="18" t="s">
        <v>57</v>
      </c>
      <c r="D5" s="16"/>
      <c r="E5" s="16"/>
      <c r="F5" s="16"/>
      <c r="G5" s="16"/>
      <c r="H5" s="16"/>
      <c r="I5" s="16"/>
      <c r="J5" s="16"/>
      <c r="K5" s="16"/>
      <c r="L5" s="16"/>
      <c r="AA5" s="1" t="s">
        <v>46</v>
      </c>
      <c r="AB5" s="17"/>
      <c r="AC5" s="17"/>
    </row>
    <row r="6" spans="1:31" s="12" customFormat="1" ht="31.5" customHeight="1" x14ac:dyDescent="0.25">
      <c r="B6" s="19"/>
      <c r="C6" s="20">
        <v>1</v>
      </c>
      <c r="D6" s="112" t="s">
        <v>58</v>
      </c>
      <c r="E6" s="112"/>
      <c r="F6" s="112"/>
      <c r="G6" s="112"/>
      <c r="H6" s="112"/>
      <c r="I6" s="112"/>
      <c r="J6" s="112"/>
      <c r="K6" s="112"/>
      <c r="L6" s="112"/>
      <c r="AA6" s="1" t="s">
        <v>82</v>
      </c>
      <c r="AB6" s="17"/>
      <c r="AC6" s="17"/>
    </row>
    <row r="7" spans="1:31" s="12" customFormat="1" ht="77.400000000000006" customHeight="1" x14ac:dyDescent="0.25">
      <c r="C7" s="20">
        <v>2</v>
      </c>
      <c r="D7" s="112" t="s">
        <v>79</v>
      </c>
      <c r="E7" s="112"/>
      <c r="F7" s="112"/>
      <c r="G7" s="112"/>
      <c r="H7" s="112"/>
      <c r="I7" s="112"/>
      <c r="J7" s="112"/>
      <c r="K7" s="112"/>
      <c r="L7" s="112"/>
      <c r="AA7" s="1" t="s">
        <v>73</v>
      </c>
      <c r="AB7" s="17"/>
      <c r="AC7" s="17"/>
    </row>
    <row r="8" spans="1:31" s="12" customFormat="1" ht="19.8" customHeight="1" x14ac:dyDescent="0.25">
      <c r="C8" s="20">
        <v>3</v>
      </c>
      <c r="D8" s="112" t="s">
        <v>68</v>
      </c>
      <c r="E8" s="112"/>
      <c r="F8" s="112"/>
      <c r="G8" s="112"/>
      <c r="H8" s="112"/>
      <c r="I8" s="112"/>
      <c r="J8" s="112"/>
      <c r="K8" s="112"/>
      <c r="L8" s="112"/>
      <c r="AA8" s="1" t="s">
        <v>83</v>
      </c>
      <c r="AB8" s="17"/>
      <c r="AC8" s="17"/>
    </row>
    <row r="9" spans="1:31" s="12" customFormat="1" x14ac:dyDescent="0.25">
      <c r="C9" s="20"/>
      <c r="D9" s="111" t="s">
        <v>59</v>
      </c>
      <c r="E9" s="112"/>
      <c r="F9" s="112"/>
      <c r="G9" s="112"/>
      <c r="H9" s="112"/>
      <c r="I9" s="112"/>
      <c r="J9" s="112"/>
      <c r="K9" s="112"/>
      <c r="L9" s="112"/>
      <c r="AA9" s="1"/>
      <c r="AB9" s="17"/>
      <c r="AC9" s="17"/>
    </row>
    <row r="10" spans="1:31" s="12" customFormat="1" ht="45.75" customHeight="1" x14ac:dyDescent="0.25">
      <c r="C10" s="20">
        <v>4</v>
      </c>
      <c r="D10" s="112" t="s">
        <v>80</v>
      </c>
      <c r="E10" s="112"/>
      <c r="F10" s="112"/>
      <c r="G10" s="112"/>
      <c r="H10" s="112"/>
      <c r="I10" s="112"/>
      <c r="J10" s="112"/>
      <c r="K10" s="112"/>
      <c r="L10" s="112"/>
      <c r="AA10" s="1"/>
      <c r="AB10" s="17"/>
      <c r="AC10" s="17"/>
    </row>
    <row r="11" spans="1:31" s="12" customFormat="1" ht="7.5" customHeight="1" thickBot="1" x14ac:dyDescent="0.3">
      <c r="C11" s="21"/>
      <c r="D11" s="21"/>
      <c r="E11" s="21"/>
      <c r="F11" s="21"/>
      <c r="G11" s="21"/>
      <c r="H11" s="21"/>
      <c r="I11" s="21"/>
      <c r="J11" s="21"/>
      <c r="K11" s="21"/>
      <c r="AA11" s="1"/>
      <c r="AB11" s="17"/>
      <c r="AC11" s="17"/>
    </row>
    <row r="12" spans="1:31" ht="15.75" customHeight="1" thickTop="1" x14ac:dyDescent="0.35">
      <c r="A12" s="22"/>
      <c r="B12" s="23" t="s">
        <v>62</v>
      </c>
      <c r="C12" s="113" t="s">
        <v>74</v>
      </c>
      <c r="D12" s="113"/>
      <c r="E12" s="113"/>
      <c r="F12" s="113"/>
      <c r="G12" s="113"/>
      <c r="H12" s="113"/>
      <c r="I12" s="113"/>
      <c r="J12" s="113"/>
      <c r="K12" s="113"/>
      <c r="L12" s="114"/>
      <c r="AA12" s="1"/>
      <c r="AB12" s="1"/>
      <c r="AC12" s="1"/>
      <c r="AD12" s="6"/>
      <c r="AE12" s="6"/>
    </row>
    <row r="13" spans="1:31" ht="7.5" customHeight="1" x14ac:dyDescent="0.35">
      <c r="B13" s="24"/>
      <c r="C13" s="25"/>
      <c r="D13" s="25"/>
      <c r="F13" s="25"/>
      <c r="G13" s="25"/>
      <c r="H13" s="25"/>
      <c r="I13" s="25"/>
      <c r="J13" s="25"/>
      <c r="K13" s="25"/>
      <c r="L13" s="22"/>
      <c r="AA13" s="1"/>
      <c r="AB13" s="1"/>
      <c r="AC13" s="1"/>
      <c r="AD13" s="6"/>
      <c r="AE13" s="6"/>
    </row>
    <row r="14" spans="1:31" ht="14.4" customHeight="1" x14ac:dyDescent="0.35">
      <c r="B14" s="26"/>
      <c r="C14" s="25"/>
      <c r="D14" s="27"/>
      <c r="E14" s="27"/>
      <c r="F14" s="27"/>
      <c r="G14" s="27"/>
      <c r="H14" s="109" t="s">
        <v>81</v>
      </c>
      <c r="I14" s="109"/>
      <c r="J14" s="107"/>
      <c r="K14" s="107"/>
      <c r="L14" s="108"/>
      <c r="AA14" s="1"/>
      <c r="AB14" s="1"/>
      <c r="AC14" s="1"/>
      <c r="AD14" s="6"/>
      <c r="AE14" s="6"/>
    </row>
    <row r="15" spans="1:31" ht="15" customHeight="1" x14ac:dyDescent="0.35">
      <c r="B15" s="24"/>
      <c r="C15" s="25"/>
      <c r="D15" s="28"/>
      <c r="E15" s="28"/>
      <c r="F15" s="28"/>
      <c r="G15" s="28"/>
      <c r="H15" s="28"/>
      <c r="I15" s="27"/>
      <c r="J15" s="27"/>
      <c r="K15" s="27"/>
      <c r="L15" s="22"/>
      <c r="AA15" s="1"/>
      <c r="AB15" s="1"/>
      <c r="AC15" s="1"/>
      <c r="AD15" s="6"/>
      <c r="AE15" s="6"/>
    </row>
    <row r="16" spans="1:31" ht="15" customHeight="1" x14ac:dyDescent="0.35">
      <c r="B16" s="24"/>
      <c r="D16" s="29"/>
      <c r="E16" s="29"/>
      <c r="F16" s="29"/>
      <c r="G16" s="29"/>
      <c r="H16" s="110" t="s">
        <v>78</v>
      </c>
      <c r="I16" s="110"/>
      <c r="J16" s="107"/>
      <c r="K16" s="107"/>
      <c r="L16" s="108"/>
      <c r="AA16" s="1"/>
      <c r="AB16" s="1"/>
      <c r="AC16" s="1"/>
      <c r="AD16" s="6"/>
      <c r="AE16" s="6"/>
    </row>
    <row r="17" spans="2:31" ht="7.5" customHeight="1" x14ac:dyDescent="0.35">
      <c r="B17" s="24"/>
      <c r="L17" s="22"/>
      <c r="AA17" s="1"/>
      <c r="AB17" s="1"/>
      <c r="AC17" s="1"/>
      <c r="AD17" s="6"/>
      <c r="AE17" s="6"/>
    </row>
    <row r="18" spans="2:31" ht="30" customHeight="1" x14ac:dyDescent="0.35">
      <c r="B18" s="24"/>
      <c r="D18" s="109" t="s">
        <v>72</v>
      </c>
      <c r="E18" s="109"/>
      <c r="F18" s="109"/>
      <c r="G18" s="109"/>
      <c r="H18" s="109"/>
      <c r="I18" s="30" t="s">
        <v>60</v>
      </c>
      <c r="J18" s="107"/>
      <c r="K18" s="107"/>
      <c r="L18" s="108"/>
      <c r="AA18" s="1"/>
      <c r="AB18" s="1"/>
      <c r="AC18" s="1"/>
      <c r="AD18" s="6"/>
      <c r="AE18" s="6"/>
    </row>
    <row r="19" spans="2:31" ht="7.5" customHeight="1" x14ac:dyDescent="0.35">
      <c r="B19" s="24"/>
      <c r="L19" s="22"/>
      <c r="AA19" s="1"/>
      <c r="AB19" s="1"/>
      <c r="AC19" s="1"/>
      <c r="AD19" s="6"/>
      <c r="AE19" s="6"/>
    </row>
    <row r="20" spans="2:31" x14ac:dyDescent="0.35">
      <c r="B20" s="24"/>
      <c r="D20" s="110" t="s">
        <v>65</v>
      </c>
      <c r="E20" s="110"/>
      <c r="F20" s="110"/>
      <c r="G20" s="110"/>
      <c r="H20" s="110"/>
      <c r="J20" s="31">
        <f>SUM(J22:J31)</f>
        <v>0</v>
      </c>
      <c r="L20" s="22"/>
      <c r="AA20" s="1"/>
      <c r="AB20" s="1"/>
      <c r="AC20" s="1"/>
      <c r="AD20" s="6"/>
      <c r="AE20" s="6"/>
    </row>
    <row r="21" spans="2:31" x14ac:dyDescent="0.35">
      <c r="B21" s="32"/>
      <c r="C21" s="29"/>
      <c r="D21" s="33" t="s">
        <v>63</v>
      </c>
      <c r="L21" s="22"/>
      <c r="AA21" s="1"/>
      <c r="AB21" s="1"/>
      <c r="AC21" s="1"/>
      <c r="AD21" s="6"/>
      <c r="AE21" s="6"/>
    </row>
    <row r="22" spans="2:31" x14ac:dyDescent="0.35">
      <c r="B22" s="24"/>
      <c r="C22" s="29"/>
      <c r="D22" s="104" t="s">
        <v>93</v>
      </c>
      <c r="E22" s="104"/>
      <c r="F22" s="105" t="str">
        <f>IF(F40="","",F40)</f>
        <v/>
      </c>
      <c r="G22" s="105"/>
      <c r="H22" s="105"/>
      <c r="I22" s="105"/>
      <c r="J22" s="34">
        <f>L83</f>
        <v>0</v>
      </c>
      <c r="L22" s="22"/>
      <c r="AA22" s="1"/>
      <c r="AB22" s="1"/>
      <c r="AC22" s="1"/>
      <c r="AD22" s="6"/>
      <c r="AE22" s="6"/>
    </row>
    <row r="23" spans="2:31" x14ac:dyDescent="0.35">
      <c r="B23" s="24"/>
      <c r="C23" s="29"/>
      <c r="D23" s="104" t="s">
        <v>94</v>
      </c>
      <c r="E23" s="104"/>
      <c r="F23" s="105" t="str">
        <f>IF(F90="","",F90)</f>
        <v/>
      </c>
      <c r="G23" s="105"/>
      <c r="H23" s="105"/>
      <c r="I23" s="105"/>
      <c r="J23" s="34">
        <f>L133</f>
        <v>0</v>
      </c>
      <c r="L23" s="22"/>
      <c r="AA23" s="1"/>
      <c r="AB23" s="1"/>
      <c r="AC23" s="1"/>
      <c r="AD23" s="6"/>
      <c r="AE23" s="6"/>
    </row>
    <row r="24" spans="2:31" x14ac:dyDescent="0.35">
      <c r="B24" s="24"/>
      <c r="C24" s="29"/>
      <c r="D24" s="104" t="s">
        <v>95</v>
      </c>
      <c r="E24" s="104"/>
      <c r="F24" s="105" t="str">
        <f>IF(F140="","",F140)</f>
        <v/>
      </c>
      <c r="G24" s="105"/>
      <c r="H24" s="105"/>
      <c r="I24" s="105"/>
      <c r="J24" s="34">
        <f>L183</f>
        <v>0</v>
      </c>
      <c r="L24" s="22"/>
      <c r="AA24" s="1"/>
      <c r="AB24" s="1"/>
      <c r="AC24" s="1"/>
      <c r="AD24" s="6"/>
      <c r="AE24" s="6"/>
    </row>
    <row r="25" spans="2:31" x14ac:dyDescent="0.35">
      <c r="B25" s="24"/>
      <c r="C25" s="29"/>
      <c r="D25" s="104" t="s">
        <v>96</v>
      </c>
      <c r="E25" s="104"/>
      <c r="F25" s="105" t="str">
        <f>IF(F190="","",F190)</f>
        <v/>
      </c>
      <c r="G25" s="105"/>
      <c r="H25" s="105"/>
      <c r="I25" s="105"/>
      <c r="J25" s="34">
        <f>L233</f>
        <v>0</v>
      </c>
      <c r="L25" s="22"/>
      <c r="AA25" s="1"/>
      <c r="AB25" s="1"/>
      <c r="AC25" s="1"/>
      <c r="AD25" s="6"/>
      <c r="AE25" s="6"/>
    </row>
    <row r="26" spans="2:31" x14ac:dyDescent="0.35">
      <c r="B26" s="24"/>
      <c r="C26" s="29"/>
      <c r="D26" s="104" t="s">
        <v>97</v>
      </c>
      <c r="E26" s="104"/>
      <c r="F26" s="105" t="str">
        <f>IF(F240="","",F240)</f>
        <v/>
      </c>
      <c r="G26" s="105"/>
      <c r="H26" s="105"/>
      <c r="I26" s="105"/>
      <c r="J26" s="34">
        <f>L283</f>
        <v>0</v>
      </c>
      <c r="L26" s="22"/>
      <c r="AA26" s="1"/>
      <c r="AB26" s="1"/>
      <c r="AC26" s="1"/>
      <c r="AD26" s="6"/>
      <c r="AE26" s="6"/>
    </row>
    <row r="27" spans="2:31" x14ac:dyDescent="0.35">
      <c r="B27" s="24"/>
      <c r="C27" s="29"/>
      <c r="D27" s="104" t="s">
        <v>98</v>
      </c>
      <c r="E27" s="104"/>
      <c r="F27" s="105" t="str">
        <f>IF(F290="","",F290)</f>
        <v/>
      </c>
      <c r="G27" s="105"/>
      <c r="H27" s="105"/>
      <c r="I27" s="105"/>
      <c r="J27" s="34">
        <f>L333</f>
        <v>0</v>
      </c>
      <c r="L27" s="22"/>
      <c r="AA27" s="1"/>
      <c r="AB27" s="1"/>
      <c r="AC27" s="1"/>
      <c r="AD27" s="6"/>
      <c r="AE27" s="6"/>
    </row>
    <row r="28" spans="2:31" x14ac:dyDescent="0.35">
      <c r="B28" s="24"/>
      <c r="C28" s="29"/>
      <c r="D28" s="104" t="s">
        <v>99</v>
      </c>
      <c r="E28" s="104"/>
      <c r="F28" s="105" t="str">
        <f>IF(F340="","",F340)</f>
        <v/>
      </c>
      <c r="G28" s="105"/>
      <c r="H28" s="105"/>
      <c r="I28" s="105"/>
      <c r="J28" s="34">
        <f>L383</f>
        <v>0</v>
      </c>
      <c r="L28" s="22"/>
      <c r="AA28" s="1"/>
      <c r="AB28" s="1"/>
      <c r="AC28" s="1"/>
      <c r="AD28" s="6"/>
      <c r="AE28" s="6"/>
    </row>
    <row r="29" spans="2:31" x14ac:dyDescent="0.35">
      <c r="B29" s="24"/>
      <c r="C29" s="29"/>
      <c r="D29" s="104" t="s">
        <v>100</v>
      </c>
      <c r="E29" s="104"/>
      <c r="F29" s="105" t="str">
        <f>IF(F390="","",F390)</f>
        <v/>
      </c>
      <c r="G29" s="105"/>
      <c r="H29" s="105"/>
      <c r="I29" s="105"/>
      <c r="J29" s="34">
        <f>L433</f>
        <v>0</v>
      </c>
      <c r="L29" s="22"/>
      <c r="AA29" s="1"/>
      <c r="AB29" s="1"/>
      <c r="AC29" s="1"/>
      <c r="AD29" s="6"/>
      <c r="AE29" s="6"/>
    </row>
    <row r="30" spans="2:31" x14ac:dyDescent="0.35">
      <c r="B30" s="24"/>
      <c r="C30" s="29"/>
      <c r="D30" s="104" t="s">
        <v>101</v>
      </c>
      <c r="E30" s="104"/>
      <c r="F30" s="105" t="str">
        <f>IF(F340="","",F340)</f>
        <v/>
      </c>
      <c r="G30" s="105"/>
      <c r="H30" s="105"/>
      <c r="I30" s="105"/>
      <c r="J30" s="34">
        <f>L483</f>
        <v>0</v>
      </c>
      <c r="L30" s="22"/>
      <c r="AA30" s="1"/>
      <c r="AB30" s="1"/>
      <c r="AC30" s="1"/>
      <c r="AD30" s="6"/>
      <c r="AE30" s="6"/>
    </row>
    <row r="31" spans="2:31" x14ac:dyDescent="0.35">
      <c r="B31" s="24"/>
      <c r="C31" s="29"/>
      <c r="D31" s="104" t="s">
        <v>103</v>
      </c>
      <c r="E31" s="104"/>
      <c r="F31" s="105" t="str">
        <f>IF(F490="","",F490)</f>
        <v/>
      </c>
      <c r="G31" s="105"/>
      <c r="H31" s="105"/>
      <c r="I31" s="105"/>
      <c r="J31" s="34">
        <f>L533</f>
        <v>0</v>
      </c>
      <c r="L31" s="22"/>
      <c r="AA31" s="1"/>
      <c r="AB31" s="1"/>
      <c r="AC31" s="1"/>
      <c r="AD31" s="6"/>
      <c r="AE31" s="6"/>
    </row>
    <row r="32" spans="2:31" x14ac:dyDescent="0.35">
      <c r="B32" s="32"/>
      <c r="D32" s="106" t="str">
        <f>IF(COUNTIF(J22:J29,"&gt;0")=8,"Meer bestellen? Vraag een extra bestellijst via plantenactie@batavenludger.nl","")</f>
        <v/>
      </c>
      <c r="E32" s="106"/>
      <c r="F32" s="106"/>
      <c r="G32" s="106"/>
      <c r="H32" s="106"/>
      <c r="I32" s="106"/>
      <c r="J32" s="106"/>
      <c r="K32" s="106"/>
      <c r="L32" s="22"/>
      <c r="AA32" s="1"/>
      <c r="AB32" s="1"/>
      <c r="AC32" s="1"/>
      <c r="AD32" s="6"/>
      <c r="AE32" s="6"/>
    </row>
    <row r="33" spans="1:31" ht="16.2" x14ac:dyDescent="0.35">
      <c r="B33" s="32"/>
      <c r="M33" s="37"/>
      <c r="N33" s="36"/>
      <c r="O33" s="36"/>
      <c r="P33" s="36"/>
      <c r="AA33" s="1"/>
      <c r="AB33" s="1"/>
      <c r="AC33" s="1"/>
      <c r="AD33" s="6"/>
      <c r="AE33" s="6"/>
    </row>
    <row r="34" spans="1:31" s="38" customFormat="1" ht="7.5" customHeight="1" thickBot="1" x14ac:dyDescent="0.4">
      <c r="B34" s="39"/>
      <c r="D34" s="40"/>
      <c r="L34" s="41"/>
      <c r="AA34" s="42"/>
      <c r="AB34" s="42"/>
      <c r="AC34" s="42"/>
    </row>
    <row r="35" spans="1:31" s="46" customFormat="1" ht="24" thickTop="1" x14ac:dyDescent="0.35">
      <c r="A35" s="43"/>
      <c r="B35" s="43"/>
      <c r="C35" s="43"/>
      <c r="D35" s="43"/>
      <c r="E35" s="43"/>
      <c r="F35" s="44"/>
      <c r="G35" s="44"/>
      <c r="H35" s="44"/>
      <c r="I35" s="44"/>
      <c r="J35" s="44"/>
      <c r="K35" s="43"/>
      <c r="L35" s="45" t="s">
        <v>84</v>
      </c>
      <c r="M35" s="43"/>
      <c r="AA35" s="47"/>
      <c r="AB35" s="47"/>
      <c r="AC35" s="47"/>
      <c r="AD35" s="47"/>
      <c r="AE35" s="47"/>
    </row>
    <row r="36" spans="1:31" s="49" customFormat="1" ht="15.6" customHeight="1" x14ac:dyDescent="0.35">
      <c r="A36" s="9"/>
      <c r="B36" s="101" t="s">
        <v>64</v>
      </c>
      <c r="C36" s="101"/>
      <c r="D36" s="101"/>
      <c r="E36" s="101"/>
      <c r="F36" s="102" t="str">
        <f>IF($J$14="","vul bovenaan je naam in",$J$14)</f>
        <v>vul bovenaan je naam in</v>
      </c>
      <c r="G36" s="102"/>
      <c r="H36" s="102"/>
      <c r="I36" s="102"/>
      <c r="J36" s="102"/>
      <c r="K36" s="103" t="str">
        <f>CONCATENATE("*",L35,"*")</f>
        <v>*WW1*</v>
      </c>
      <c r="L36" s="103"/>
      <c r="M36" s="9"/>
      <c r="AA36" s="7"/>
      <c r="AB36" s="7"/>
      <c r="AC36" s="7"/>
      <c r="AD36" s="7"/>
      <c r="AE36" s="7"/>
    </row>
    <row r="37" spans="1:31" s="49" customFormat="1" ht="15.6" customHeight="1" x14ac:dyDescent="0.35">
      <c r="A37" s="9"/>
      <c r="B37" s="48"/>
      <c r="C37" s="48"/>
      <c r="D37" s="48"/>
      <c r="E37" s="48" t="s">
        <v>78</v>
      </c>
      <c r="F37" s="97" t="str">
        <f>IF($J$16=0,"vul bovenaan je speltak in",$J$16)</f>
        <v>vul bovenaan je speltak in</v>
      </c>
      <c r="G37" s="97"/>
      <c r="H37" s="97"/>
      <c r="I37" s="97"/>
      <c r="J37" s="97"/>
      <c r="K37" s="50"/>
      <c r="L37" s="51"/>
      <c r="M37" s="9"/>
      <c r="AA37" s="7"/>
      <c r="AB37" s="7"/>
      <c r="AC37" s="7"/>
      <c r="AD37" s="7"/>
      <c r="AE37" s="7"/>
    </row>
    <row r="38" spans="1:31" s="49" customFormat="1" ht="15.6" customHeight="1" x14ac:dyDescent="0.35">
      <c r="A38" s="9"/>
      <c r="B38" s="48"/>
      <c r="C38" s="48"/>
      <c r="D38" s="48"/>
      <c r="E38" s="48"/>
      <c r="F38" s="52"/>
      <c r="G38" s="52"/>
      <c r="H38" s="52"/>
      <c r="I38" s="52"/>
      <c r="J38" s="52"/>
      <c r="K38" s="50"/>
      <c r="L38" s="51"/>
      <c r="M38" s="9"/>
      <c r="AA38" s="7"/>
      <c r="AB38" s="7"/>
      <c r="AC38" s="7"/>
      <c r="AD38" s="7"/>
      <c r="AE38" s="7"/>
    </row>
    <row r="39" spans="1:31" s="9" customFormat="1" x14ac:dyDescent="0.35">
      <c r="E39" s="10"/>
      <c r="F39" s="13"/>
      <c r="G39" s="10"/>
      <c r="H39" s="53"/>
      <c r="I39" s="53"/>
      <c r="J39" s="54"/>
      <c r="K39" s="55"/>
      <c r="L39" s="55"/>
      <c r="AA39" s="7"/>
      <c r="AB39" s="7"/>
      <c r="AC39" s="7"/>
      <c r="AD39" s="7"/>
      <c r="AE39" s="7"/>
    </row>
    <row r="40" spans="1:31" s="9" customFormat="1" x14ac:dyDescent="0.2">
      <c r="B40" s="56"/>
      <c r="C40" s="98" t="s">
        <v>61</v>
      </c>
      <c r="D40" s="98"/>
      <c r="E40" s="98"/>
      <c r="F40" s="99"/>
      <c r="G40" s="99"/>
      <c r="H40" s="99"/>
      <c r="I40" s="99"/>
      <c r="J40" s="99"/>
      <c r="K40" s="99"/>
      <c r="L40" s="99"/>
      <c r="AA40" s="7"/>
      <c r="AB40" s="7"/>
      <c r="AC40" s="7"/>
      <c r="AD40" s="7"/>
      <c r="AE40" s="7"/>
    </row>
    <row r="41" spans="1:31" s="9" customFormat="1" ht="10.199999999999999" customHeight="1" x14ac:dyDescent="0.2">
      <c r="B41" s="56"/>
      <c r="K41" s="27"/>
      <c r="L41" s="27"/>
      <c r="AA41" s="7"/>
      <c r="AB41" s="7"/>
      <c r="AC41" s="7"/>
      <c r="AD41" s="7"/>
      <c r="AE41" s="7"/>
    </row>
    <row r="42" spans="1:31" s="33" customFormat="1" x14ac:dyDescent="0.35">
      <c r="B42" s="57" t="s">
        <v>29</v>
      </c>
      <c r="C42" s="93" t="s">
        <v>66</v>
      </c>
      <c r="D42" s="93"/>
      <c r="E42" s="93"/>
      <c r="F42" s="93"/>
      <c r="G42" s="93"/>
      <c r="H42" s="93"/>
      <c r="I42" s="93"/>
      <c r="J42" s="93"/>
      <c r="K42" s="93"/>
      <c r="L42" s="58"/>
      <c r="AA42" s="7"/>
      <c r="AB42" s="7"/>
      <c r="AC42" s="7"/>
      <c r="AD42" s="7"/>
      <c r="AE42" s="7"/>
    </row>
    <row r="43" spans="1:31" s="59" customFormat="1" x14ac:dyDescent="0.2">
      <c r="B43" s="79" t="s">
        <v>19</v>
      </c>
      <c r="C43" s="80">
        <v>3.5</v>
      </c>
      <c r="D43" s="60" t="s">
        <v>8</v>
      </c>
      <c r="E43" s="2"/>
      <c r="F43" s="60" t="s">
        <v>12</v>
      </c>
      <c r="G43" s="2"/>
      <c r="H43" s="60" t="s">
        <v>13</v>
      </c>
      <c r="I43" s="2"/>
      <c r="J43" s="61"/>
      <c r="K43" s="62"/>
      <c r="L43" s="63" t="str">
        <f t="shared" ref="L43:L47" si="0">IF((E43+G43+I43+K43)*C43=0,"",(E43+G43+I43+K43)*C43)</f>
        <v/>
      </c>
      <c r="P43" s="64"/>
      <c r="Q43" s="65"/>
      <c r="R43" s="64"/>
      <c r="S43" s="65"/>
      <c r="T43" s="64"/>
      <c r="U43" s="65"/>
      <c r="V43" s="64"/>
      <c r="W43" s="65"/>
      <c r="AA43" s="7"/>
      <c r="AB43" s="7"/>
      <c r="AC43" s="7"/>
      <c r="AD43" s="7"/>
      <c r="AE43" s="7"/>
    </row>
    <row r="44" spans="1:31" s="59" customFormat="1" x14ac:dyDescent="0.2">
      <c r="B44" s="79" t="s">
        <v>18</v>
      </c>
      <c r="C44" s="80">
        <v>3.5</v>
      </c>
      <c r="D44" s="60" t="s">
        <v>10</v>
      </c>
      <c r="E44" s="2"/>
      <c r="F44" s="66" t="s">
        <v>11</v>
      </c>
      <c r="G44" s="3"/>
      <c r="H44" s="66" t="s">
        <v>36</v>
      </c>
      <c r="I44" s="3"/>
      <c r="J44" s="61"/>
      <c r="K44" s="62"/>
      <c r="L44" s="63" t="str">
        <f t="shared" si="0"/>
        <v/>
      </c>
      <c r="P44" s="64"/>
      <c r="Q44" s="65"/>
      <c r="R44" s="64"/>
      <c r="S44" s="65"/>
      <c r="T44" s="64"/>
      <c r="U44" s="65"/>
      <c r="V44" s="64"/>
      <c r="W44" s="65"/>
      <c r="AA44" s="7"/>
      <c r="AB44" s="7"/>
      <c r="AC44" s="7"/>
      <c r="AD44" s="7"/>
      <c r="AE44" s="7"/>
    </row>
    <row r="45" spans="1:31" s="59" customFormat="1" x14ac:dyDescent="0.2">
      <c r="B45" s="79" t="s">
        <v>17</v>
      </c>
      <c r="C45" s="80">
        <v>3.5</v>
      </c>
      <c r="D45" s="66" t="s">
        <v>9</v>
      </c>
      <c r="E45" s="3"/>
      <c r="F45" s="72" t="s">
        <v>11</v>
      </c>
      <c r="G45" s="3"/>
      <c r="H45" s="35"/>
      <c r="I45" s="35"/>
      <c r="J45" s="61"/>
      <c r="K45" s="62"/>
      <c r="L45" s="63" t="str">
        <f t="shared" si="0"/>
        <v/>
      </c>
      <c r="P45" s="64"/>
      <c r="Q45" s="65"/>
      <c r="R45" s="64"/>
      <c r="S45" s="65"/>
      <c r="T45" s="64"/>
      <c r="U45" s="65"/>
      <c r="V45" s="64"/>
      <c r="W45" s="65"/>
      <c r="AA45" s="7"/>
      <c r="AB45" s="7"/>
      <c r="AC45" s="7"/>
      <c r="AD45" s="7"/>
      <c r="AE45" s="7"/>
    </row>
    <row r="46" spans="1:31" s="59" customFormat="1" x14ac:dyDescent="0.2">
      <c r="B46" s="79" t="s">
        <v>16</v>
      </c>
      <c r="C46" s="80">
        <v>3.5</v>
      </c>
      <c r="D46" s="72" t="s">
        <v>11</v>
      </c>
      <c r="E46" s="3"/>
      <c r="F46" s="60" t="s">
        <v>36</v>
      </c>
      <c r="G46" s="2"/>
      <c r="H46" s="60" t="s">
        <v>9</v>
      </c>
      <c r="I46" s="2"/>
      <c r="J46" s="61"/>
      <c r="K46" s="62"/>
      <c r="L46" s="63" t="str">
        <f t="shared" si="0"/>
        <v/>
      </c>
      <c r="P46" s="64"/>
      <c r="Q46" s="65"/>
      <c r="R46" s="64"/>
      <c r="S46" s="65"/>
      <c r="T46" s="64"/>
      <c r="U46" s="65"/>
      <c r="V46" s="64"/>
      <c r="W46" s="65"/>
      <c r="AA46" s="7"/>
      <c r="AB46" s="7"/>
      <c r="AC46" s="7"/>
      <c r="AD46" s="7"/>
      <c r="AE46" s="7"/>
    </row>
    <row r="47" spans="1:31" s="59" customFormat="1" x14ac:dyDescent="0.2">
      <c r="B47" s="79" t="s">
        <v>15</v>
      </c>
      <c r="C47" s="80">
        <v>3.5</v>
      </c>
      <c r="D47" s="66" t="s">
        <v>10</v>
      </c>
      <c r="E47" s="3"/>
      <c r="F47" s="66" t="s">
        <v>11</v>
      </c>
      <c r="G47" s="3"/>
      <c r="H47" s="66" t="s">
        <v>36</v>
      </c>
      <c r="I47" s="3"/>
      <c r="J47" s="61"/>
      <c r="K47" s="62"/>
      <c r="L47" s="63" t="str">
        <f t="shared" si="0"/>
        <v/>
      </c>
      <c r="P47" s="64"/>
      <c r="Q47" s="65"/>
      <c r="R47" s="64"/>
      <c r="S47" s="65"/>
      <c r="T47" s="64"/>
      <c r="U47" s="65"/>
      <c r="V47" s="64"/>
      <c r="W47" s="65"/>
      <c r="AA47" s="7"/>
      <c r="AB47" s="7"/>
      <c r="AC47" s="7"/>
      <c r="AD47" s="7"/>
      <c r="AE47" s="7"/>
    </row>
    <row r="48" spans="1:31" s="59" customFormat="1" ht="10.199999999999999" customHeight="1" x14ac:dyDescent="0.2">
      <c r="B48" s="67"/>
      <c r="C48" s="67"/>
      <c r="D48" s="67"/>
      <c r="E48" s="67"/>
      <c r="F48" s="67"/>
      <c r="G48" s="67"/>
      <c r="H48" s="67"/>
      <c r="I48" s="67"/>
      <c r="J48" s="61"/>
      <c r="K48" s="68"/>
      <c r="L48" s="63"/>
      <c r="P48" s="64"/>
      <c r="Q48" s="65"/>
      <c r="R48" s="64"/>
      <c r="S48" s="65"/>
      <c r="T48" s="64"/>
      <c r="U48" s="65"/>
      <c r="V48" s="64"/>
      <c r="W48" s="65"/>
      <c r="AA48" s="7"/>
      <c r="AB48" s="7"/>
      <c r="AC48" s="7"/>
      <c r="AD48" s="7"/>
      <c r="AE48" s="7"/>
    </row>
    <row r="49" spans="2:31" s="9" customFormat="1" x14ac:dyDescent="0.35">
      <c r="B49" s="57" t="s">
        <v>7</v>
      </c>
      <c r="C49" s="100" t="s">
        <v>67</v>
      </c>
      <c r="D49" s="100"/>
      <c r="E49" s="100"/>
      <c r="F49" s="100"/>
      <c r="G49" s="100"/>
      <c r="H49" s="100"/>
      <c r="I49" s="100"/>
      <c r="J49" s="100"/>
      <c r="K49" s="100"/>
      <c r="L49" s="69"/>
      <c r="Q49" s="70"/>
      <c r="S49" s="70"/>
      <c r="U49" s="70"/>
      <c r="W49" s="70"/>
      <c r="AA49" s="7"/>
      <c r="AB49" s="7"/>
      <c r="AC49" s="7"/>
      <c r="AD49" s="7"/>
      <c r="AE49" s="7"/>
    </row>
    <row r="50" spans="2:31" s="59" customFormat="1" x14ac:dyDescent="0.2">
      <c r="B50" s="79" t="s">
        <v>38</v>
      </c>
      <c r="C50" s="80">
        <v>1.9</v>
      </c>
      <c r="D50" s="71" t="s">
        <v>8</v>
      </c>
      <c r="E50" s="5"/>
      <c r="F50" s="61"/>
      <c r="G50" s="68"/>
      <c r="H50" s="61"/>
      <c r="I50" s="68"/>
      <c r="J50" s="61"/>
      <c r="K50" s="62"/>
      <c r="L50" s="63" t="str">
        <f t="shared" ref="L50:L56" si="1">IF((E50+G50+I50+K50)*C50=0,"",(E50+G50+I50+K50)*C50)</f>
        <v/>
      </c>
      <c r="P50" s="64"/>
      <c r="Q50" s="65"/>
      <c r="R50" s="64"/>
      <c r="S50" s="65"/>
      <c r="T50" s="64"/>
      <c r="U50" s="65"/>
      <c r="V50" s="64"/>
      <c r="W50" s="65"/>
      <c r="AA50" s="7"/>
      <c r="AB50" s="7"/>
      <c r="AC50" s="7"/>
      <c r="AD50" s="7"/>
      <c r="AE50" s="7"/>
    </row>
    <row r="51" spans="2:31" s="59" customFormat="1" x14ac:dyDescent="0.2">
      <c r="B51" s="79" t="s">
        <v>4</v>
      </c>
      <c r="C51" s="80">
        <v>1.9</v>
      </c>
      <c r="D51" s="66" t="s">
        <v>11</v>
      </c>
      <c r="E51" s="3"/>
      <c r="F51" s="66" t="s">
        <v>36</v>
      </c>
      <c r="G51" s="3"/>
      <c r="H51" s="66" t="s">
        <v>9</v>
      </c>
      <c r="I51" s="3"/>
      <c r="J51" s="61"/>
      <c r="K51" s="62"/>
      <c r="L51" s="63" t="str">
        <f t="shared" si="1"/>
        <v/>
      </c>
      <c r="P51" s="64"/>
      <c r="Q51" s="65"/>
      <c r="R51" s="64"/>
      <c r="S51" s="65"/>
      <c r="T51" s="64"/>
      <c r="U51" s="65"/>
      <c r="V51" s="64"/>
      <c r="W51" s="65"/>
      <c r="AA51" s="7"/>
      <c r="AB51" s="7"/>
      <c r="AC51" s="7"/>
      <c r="AD51" s="7"/>
      <c r="AE51" s="7"/>
    </row>
    <row r="52" spans="2:31" s="59" customFormat="1" x14ac:dyDescent="0.2">
      <c r="B52" s="79" t="s">
        <v>48</v>
      </c>
      <c r="C52" s="80">
        <v>1.9</v>
      </c>
      <c r="D52" s="72" t="s">
        <v>34</v>
      </c>
      <c r="E52" s="4"/>
      <c r="F52" s="13"/>
      <c r="G52" s="35"/>
      <c r="H52" s="13"/>
      <c r="I52" s="35"/>
      <c r="J52" s="61"/>
      <c r="K52" s="62"/>
      <c r="L52" s="63" t="str">
        <f t="shared" si="1"/>
        <v/>
      </c>
      <c r="P52" s="64"/>
      <c r="Q52" s="65"/>
      <c r="R52" s="64"/>
      <c r="S52" s="65"/>
      <c r="T52" s="64"/>
      <c r="U52" s="65"/>
      <c r="V52" s="64"/>
      <c r="W52" s="65"/>
      <c r="AA52" s="7"/>
      <c r="AB52" s="7"/>
      <c r="AC52" s="7"/>
      <c r="AD52" s="7"/>
      <c r="AE52" s="7"/>
    </row>
    <row r="53" spans="2:31" s="59" customFormat="1" x14ac:dyDescent="0.2">
      <c r="B53" s="79" t="s">
        <v>6</v>
      </c>
      <c r="C53" s="80">
        <v>1.9</v>
      </c>
      <c r="D53" s="66" t="s">
        <v>11</v>
      </c>
      <c r="E53" s="3"/>
      <c r="F53" s="66" t="s">
        <v>52</v>
      </c>
      <c r="G53" s="3"/>
      <c r="H53" s="61"/>
      <c r="I53" s="68"/>
      <c r="J53" s="61"/>
      <c r="K53" s="62"/>
      <c r="L53" s="63" t="str">
        <f t="shared" si="1"/>
        <v/>
      </c>
      <c r="P53" s="64"/>
      <c r="Q53" s="65"/>
      <c r="R53" s="64"/>
      <c r="S53" s="65"/>
      <c r="T53" s="64"/>
      <c r="U53" s="65"/>
      <c r="V53" s="64"/>
      <c r="W53" s="65"/>
      <c r="AA53" s="7"/>
      <c r="AB53" s="7"/>
      <c r="AC53" s="7"/>
      <c r="AD53" s="7"/>
      <c r="AE53" s="7"/>
    </row>
    <row r="54" spans="2:31" s="59" customFormat="1" x14ac:dyDescent="0.2">
      <c r="B54" s="79" t="s">
        <v>53</v>
      </c>
      <c r="C54" s="80">
        <v>1.9</v>
      </c>
      <c r="D54" s="72" t="s">
        <v>14</v>
      </c>
      <c r="E54" s="4"/>
      <c r="F54" s="13"/>
      <c r="G54" s="35"/>
      <c r="H54" s="61"/>
      <c r="I54" s="68"/>
      <c r="J54" s="61"/>
      <c r="K54" s="62"/>
      <c r="L54" s="63" t="str">
        <f t="shared" si="1"/>
        <v/>
      </c>
      <c r="P54" s="64"/>
      <c r="Q54" s="65"/>
      <c r="R54" s="64"/>
      <c r="S54" s="65"/>
      <c r="T54" s="64"/>
      <c r="U54" s="65"/>
      <c r="V54" s="64"/>
      <c r="W54" s="65"/>
      <c r="AA54" s="7"/>
      <c r="AB54" s="7"/>
      <c r="AC54" s="7"/>
      <c r="AD54" s="7"/>
      <c r="AE54" s="7"/>
    </row>
    <row r="55" spans="2:31" s="59" customFormat="1" x14ac:dyDescent="0.2">
      <c r="B55" s="79" t="s">
        <v>54</v>
      </c>
      <c r="C55" s="80">
        <v>1.9</v>
      </c>
      <c r="D55" s="60" t="s">
        <v>23</v>
      </c>
      <c r="E55" s="2"/>
      <c r="F55" s="61"/>
      <c r="G55" s="68"/>
      <c r="H55" s="61"/>
      <c r="I55" s="68"/>
      <c r="J55" s="61"/>
      <c r="K55" s="62"/>
      <c r="L55" s="63" t="str">
        <f t="shared" si="1"/>
        <v/>
      </c>
      <c r="P55" s="64"/>
      <c r="Q55" s="65"/>
      <c r="R55" s="64"/>
      <c r="S55" s="65"/>
      <c r="T55" s="64"/>
      <c r="U55" s="65"/>
      <c r="V55" s="64"/>
      <c r="W55" s="65"/>
      <c r="AA55" s="7"/>
      <c r="AB55" s="7"/>
      <c r="AC55" s="7"/>
      <c r="AD55" s="7"/>
      <c r="AE55" s="7"/>
    </row>
    <row r="56" spans="2:31" s="59" customFormat="1" x14ac:dyDescent="0.2">
      <c r="B56" s="79" t="s">
        <v>20</v>
      </c>
      <c r="C56" s="80">
        <v>1.9</v>
      </c>
      <c r="D56" s="60" t="s">
        <v>10</v>
      </c>
      <c r="E56" s="2"/>
      <c r="F56" s="60" t="s">
        <v>11</v>
      </c>
      <c r="G56" s="2"/>
      <c r="H56" s="60" t="s">
        <v>8</v>
      </c>
      <c r="I56" s="2"/>
      <c r="J56" s="61"/>
      <c r="K56" s="62"/>
      <c r="L56" s="63" t="str">
        <f t="shared" si="1"/>
        <v/>
      </c>
      <c r="P56" s="64"/>
      <c r="Q56" s="65"/>
      <c r="R56" s="64"/>
      <c r="S56" s="65"/>
      <c r="T56" s="64"/>
      <c r="U56" s="65"/>
      <c r="V56" s="64"/>
      <c r="W56" s="65"/>
      <c r="AA56" s="7"/>
      <c r="AB56" s="7"/>
      <c r="AC56" s="7"/>
      <c r="AD56" s="7"/>
      <c r="AE56" s="7"/>
    </row>
    <row r="57" spans="2:31" s="59" customFormat="1" x14ac:dyDescent="0.2">
      <c r="B57" s="79" t="s">
        <v>0</v>
      </c>
      <c r="C57" s="80">
        <v>1.9</v>
      </c>
      <c r="D57" s="60" t="s">
        <v>10</v>
      </c>
      <c r="E57" s="2"/>
      <c r="F57" s="66" t="s">
        <v>11</v>
      </c>
      <c r="G57" s="3"/>
      <c r="H57" s="66" t="s">
        <v>36</v>
      </c>
      <c r="I57" s="3"/>
      <c r="J57" s="66" t="s">
        <v>9</v>
      </c>
      <c r="K57" s="3"/>
      <c r="L57" s="63" t="str">
        <f>IF((E57+G57+I57+K57)*C57=0,"",(E57+G57+I57+K57)*C57)</f>
        <v/>
      </c>
      <c r="P57" s="64"/>
      <c r="Q57" s="65"/>
      <c r="R57" s="64"/>
      <c r="S57" s="65"/>
      <c r="T57" s="64"/>
      <c r="U57" s="65"/>
      <c r="V57" s="64"/>
      <c r="W57" s="65"/>
      <c r="AA57" s="7"/>
      <c r="AB57" s="7"/>
      <c r="AC57" s="7"/>
      <c r="AD57" s="7"/>
      <c r="AE57" s="7"/>
    </row>
    <row r="58" spans="2:31" s="59" customFormat="1" x14ac:dyDescent="0.2">
      <c r="B58" s="79" t="s">
        <v>49</v>
      </c>
      <c r="C58" s="80">
        <v>1.9</v>
      </c>
      <c r="D58" s="60" t="s">
        <v>55</v>
      </c>
      <c r="E58" s="2"/>
      <c r="F58" s="13"/>
      <c r="G58" s="35"/>
      <c r="H58" s="13"/>
      <c r="I58" s="35"/>
      <c r="J58" s="13"/>
      <c r="K58" s="73"/>
      <c r="L58" s="63" t="str">
        <f t="shared" ref="L58:L65" si="2">IF((E58+G58+I58+K58)*C58=0,"",(E58+G58+I58+K58)*C58)</f>
        <v/>
      </c>
      <c r="P58" s="64"/>
      <c r="Q58" s="65"/>
      <c r="R58" s="64"/>
      <c r="S58" s="65"/>
      <c r="T58" s="64"/>
      <c r="U58" s="65"/>
      <c r="V58" s="64"/>
      <c r="W58" s="65"/>
      <c r="AA58" s="7"/>
      <c r="AB58" s="7"/>
      <c r="AC58" s="7"/>
      <c r="AD58" s="7"/>
      <c r="AE58" s="7"/>
    </row>
    <row r="59" spans="2:31" s="59" customFormat="1" x14ac:dyDescent="0.2">
      <c r="B59" s="79" t="s">
        <v>30</v>
      </c>
      <c r="C59" s="80">
        <v>1.9</v>
      </c>
      <c r="D59" s="60" t="s">
        <v>23</v>
      </c>
      <c r="E59" s="2"/>
      <c r="F59" s="61"/>
      <c r="G59" s="68"/>
      <c r="H59" s="61"/>
      <c r="I59" s="68"/>
      <c r="J59" s="61"/>
      <c r="K59" s="62"/>
      <c r="L59" s="63" t="str">
        <f t="shared" si="2"/>
        <v/>
      </c>
      <c r="P59" s="64"/>
      <c r="Q59" s="65"/>
      <c r="R59" s="64"/>
      <c r="S59" s="65"/>
      <c r="T59" s="64"/>
      <c r="U59" s="65"/>
      <c r="V59" s="64"/>
      <c r="W59" s="65"/>
      <c r="AA59" s="7"/>
      <c r="AB59" s="7"/>
      <c r="AC59" s="7"/>
      <c r="AD59" s="7"/>
      <c r="AE59" s="7"/>
    </row>
    <row r="60" spans="2:31" s="59" customFormat="1" x14ac:dyDescent="0.2">
      <c r="B60" s="79" t="s">
        <v>50</v>
      </c>
      <c r="C60" s="80">
        <v>1.9</v>
      </c>
      <c r="D60" s="60" t="s">
        <v>9</v>
      </c>
      <c r="E60" s="2"/>
      <c r="F60" s="61"/>
      <c r="G60" s="68"/>
      <c r="H60" s="61"/>
      <c r="I60" s="68"/>
      <c r="J60" s="61"/>
      <c r="K60" s="62"/>
      <c r="L60" s="63" t="str">
        <f t="shared" si="2"/>
        <v/>
      </c>
      <c r="P60" s="64"/>
      <c r="Q60" s="65"/>
      <c r="R60" s="64"/>
      <c r="S60" s="65"/>
      <c r="T60" s="64"/>
      <c r="U60" s="65"/>
      <c r="V60" s="64"/>
      <c r="W60" s="65"/>
      <c r="AA60" s="7"/>
      <c r="AB60" s="7"/>
      <c r="AC60" s="7"/>
      <c r="AD60" s="7"/>
      <c r="AE60" s="7"/>
    </row>
    <row r="61" spans="2:31" s="59" customFormat="1" x14ac:dyDescent="0.2">
      <c r="B61" s="79" t="s">
        <v>51</v>
      </c>
      <c r="C61" s="80">
        <v>1.9</v>
      </c>
      <c r="D61" s="60" t="s">
        <v>8</v>
      </c>
      <c r="E61" s="2"/>
      <c r="F61" s="61"/>
      <c r="G61" s="68"/>
      <c r="H61" s="61"/>
      <c r="I61" s="68"/>
      <c r="J61" s="61"/>
      <c r="K61" s="62"/>
      <c r="L61" s="63" t="str">
        <f t="shared" si="2"/>
        <v/>
      </c>
      <c r="P61" s="64"/>
      <c r="Q61" s="65"/>
      <c r="R61" s="64"/>
      <c r="S61" s="65"/>
      <c r="T61" s="64"/>
      <c r="U61" s="65"/>
      <c r="V61" s="64"/>
      <c r="W61" s="65"/>
      <c r="AA61" s="7"/>
      <c r="AB61" s="7"/>
      <c r="AC61" s="7"/>
      <c r="AD61" s="7"/>
      <c r="AE61" s="7"/>
    </row>
    <row r="62" spans="2:31" s="59" customFormat="1" x14ac:dyDescent="0.2">
      <c r="B62" s="79" t="s">
        <v>32</v>
      </c>
      <c r="C62" s="80">
        <v>1.9</v>
      </c>
      <c r="D62" s="60" t="s">
        <v>9</v>
      </c>
      <c r="E62" s="2"/>
      <c r="F62" s="61"/>
      <c r="G62" s="68"/>
      <c r="H62" s="61"/>
      <c r="I62" s="68"/>
      <c r="J62" s="61"/>
      <c r="K62" s="62"/>
      <c r="L62" s="63" t="str">
        <f t="shared" si="2"/>
        <v/>
      </c>
      <c r="P62" s="64"/>
      <c r="Q62" s="65"/>
      <c r="R62" s="64"/>
      <c r="S62" s="65"/>
      <c r="T62" s="64"/>
      <c r="U62" s="65"/>
      <c r="V62" s="64"/>
      <c r="W62" s="65"/>
      <c r="AA62" s="7"/>
      <c r="AB62" s="7"/>
      <c r="AC62" s="7"/>
      <c r="AD62" s="7"/>
      <c r="AE62" s="7"/>
    </row>
    <row r="63" spans="2:31" s="59" customFormat="1" x14ac:dyDescent="0.2">
      <c r="B63" s="79" t="s">
        <v>1</v>
      </c>
      <c r="C63" s="80">
        <v>1.9</v>
      </c>
      <c r="D63" s="60" t="s">
        <v>10</v>
      </c>
      <c r="E63" s="2"/>
      <c r="F63" s="60" t="s">
        <v>11</v>
      </c>
      <c r="G63" s="2"/>
      <c r="H63" s="60" t="s">
        <v>36</v>
      </c>
      <c r="I63" s="2"/>
      <c r="J63" s="61"/>
      <c r="K63" s="62"/>
      <c r="L63" s="63" t="str">
        <f t="shared" si="2"/>
        <v/>
      </c>
      <c r="P63" s="64"/>
      <c r="Q63" s="65"/>
      <c r="R63" s="64"/>
      <c r="S63" s="65"/>
      <c r="T63" s="64"/>
      <c r="U63" s="65"/>
      <c r="V63" s="64"/>
      <c r="W63" s="65"/>
      <c r="AA63" s="7"/>
      <c r="AB63" s="7"/>
      <c r="AC63" s="7"/>
      <c r="AD63" s="7"/>
      <c r="AE63" s="7"/>
    </row>
    <row r="64" spans="2:31" s="59" customFormat="1" x14ac:dyDescent="0.2">
      <c r="B64" s="79" t="s">
        <v>2</v>
      </c>
      <c r="C64" s="80">
        <v>2.1</v>
      </c>
      <c r="D64" s="60" t="s">
        <v>10</v>
      </c>
      <c r="E64" s="2"/>
      <c r="F64" s="60" t="s">
        <v>11</v>
      </c>
      <c r="G64" s="2"/>
      <c r="H64" s="60" t="s">
        <v>36</v>
      </c>
      <c r="I64" s="2"/>
      <c r="J64" s="61"/>
      <c r="K64" s="62"/>
      <c r="L64" s="63" t="str">
        <f t="shared" si="2"/>
        <v/>
      </c>
      <c r="P64" s="64"/>
      <c r="Q64" s="65"/>
      <c r="R64" s="64"/>
      <c r="S64" s="65"/>
      <c r="T64" s="64"/>
      <c r="U64" s="65"/>
      <c r="V64" s="64"/>
      <c r="W64" s="65"/>
      <c r="AA64" s="7"/>
      <c r="AB64" s="7"/>
      <c r="AC64" s="7"/>
      <c r="AD64" s="7"/>
      <c r="AE64" s="7"/>
    </row>
    <row r="65" spans="2:31" s="59" customFormat="1" x14ac:dyDescent="0.2">
      <c r="B65" s="79" t="s">
        <v>3</v>
      </c>
      <c r="C65" s="80">
        <v>2.1</v>
      </c>
      <c r="D65" s="66" t="s">
        <v>10</v>
      </c>
      <c r="E65" s="3"/>
      <c r="F65" s="66" t="s">
        <v>11</v>
      </c>
      <c r="G65" s="3"/>
      <c r="H65" s="66" t="s">
        <v>36</v>
      </c>
      <c r="I65" s="3"/>
      <c r="J65" s="61"/>
      <c r="K65" s="62"/>
      <c r="L65" s="63" t="str">
        <f t="shared" si="2"/>
        <v/>
      </c>
      <c r="P65" s="64"/>
      <c r="Q65" s="65"/>
      <c r="R65" s="64"/>
      <c r="S65" s="65"/>
      <c r="T65" s="64"/>
      <c r="U65" s="65"/>
      <c r="V65" s="64"/>
      <c r="W65" s="65"/>
      <c r="AA65" s="7"/>
      <c r="AB65" s="7"/>
      <c r="AC65" s="7"/>
      <c r="AD65" s="7"/>
      <c r="AE65" s="7"/>
    </row>
    <row r="66" spans="2:31" s="59" customFormat="1" ht="10.199999999999999" customHeight="1" x14ac:dyDescent="0.2">
      <c r="B66" s="67"/>
      <c r="C66" s="67"/>
      <c r="D66" s="67"/>
      <c r="E66" s="67"/>
      <c r="F66" s="67"/>
      <c r="G66" s="67"/>
      <c r="H66" s="67"/>
      <c r="I66" s="67"/>
      <c r="J66" s="61"/>
      <c r="K66" s="68"/>
      <c r="L66" s="63"/>
      <c r="P66" s="64"/>
      <c r="Q66" s="65"/>
      <c r="R66" s="64"/>
      <c r="S66" s="65"/>
      <c r="T66" s="64"/>
      <c r="U66" s="65"/>
      <c r="V66" s="64"/>
      <c r="W66" s="65"/>
      <c r="AA66" s="7"/>
      <c r="AB66" s="7"/>
      <c r="AC66" s="7"/>
      <c r="AD66" s="74"/>
      <c r="AE66" s="74"/>
    </row>
    <row r="67" spans="2:31" s="33" customFormat="1" x14ac:dyDescent="0.35">
      <c r="B67" s="57" t="s">
        <v>31</v>
      </c>
      <c r="C67" s="93" t="s">
        <v>40</v>
      </c>
      <c r="D67" s="93"/>
      <c r="E67" s="93"/>
      <c r="F67" s="93"/>
      <c r="G67" s="93"/>
      <c r="H67" s="93"/>
      <c r="I67" s="93"/>
      <c r="J67" s="93"/>
      <c r="K67" s="93"/>
      <c r="L67" s="75"/>
      <c r="AA67" s="7"/>
      <c r="AB67" s="7"/>
      <c r="AC67" s="7"/>
      <c r="AD67" s="76"/>
      <c r="AE67" s="76"/>
    </row>
    <row r="68" spans="2:31" s="59" customFormat="1" x14ac:dyDescent="0.2">
      <c r="B68" s="79" t="s">
        <v>37</v>
      </c>
      <c r="C68" s="80">
        <v>10.5</v>
      </c>
      <c r="D68" s="66" t="s">
        <v>33</v>
      </c>
      <c r="E68" s="3"/>
      <c r="F68" s="61"/>
      <c r="G68" s="68"/>
      <c r="H68" s="61"/>
      <c r="I68" s="68"/>
      <c r="J68" s="61"/>
      <c r="K68" s="62"/>
      <c r="L68" s="63" t="str">
        <f t="shared" ref="L68:L71" si="3">IF((E68+G68+I68+K68)*C68=0,"",(E68+G68+I68+K68)*C68)</f>
        <v/>
      </c>
      <c r="P68" s="64"/>
      <c r="Q68" s="65"/>
      <c r="R68" s="64"/>
      <c r="S68" s="65"/>
      <c r="T68" s="64"/>
      <c r="U68" s="65"/>
      <c r="V68" s="64"/>
      <c r="W68" s="65"/>
      <c r="AA68" s="7"/>
      <c r="AB68" s="7"/>
      <c r="AC68" s="7"/>
      <c r="AD68" s="7"/>
      <c r="AE68" s="7"/>
    </row>
    <row r="69" spans="2:31" s="59" customFormat="1" x14ac:dyDescent="0.2">
      <c r="B69" s="79" t="s">
        <v>0</v>
      </c>
      <c r="C69" s="80">
        <v>10.5</v>
      </c>
      <c r="D69" s="66" t="s">
        <v>11</v>
      </c>
      <c r="E69" s="3"/>
      <c r="F69" s="66" t="s">
        <v>9</v>
      </c>
      <c r="G69" s="3"/>
      <c r="H69" s="68"/>
      <c r="I69" s="68"/>
      <c r="J69" s="68"/>
      <c r="K69" s="62"/>
      <c r="L69" s="63" t="str">
        <f t="shared" si="3"/>
        <v/>
      </c>
      <c r="P69" s="64"/>
      <c r="Q69" s="65"/>
      <c r="R69" s="64"/>
      <c r="S69" s="65"/>
      <c r="T69" s="64"/>
      <c r="U69" s="65"/>
      <c r="V69" s="64"/>
      <c r="W69" s="65"/>
      <c r="AA69" s="7"/>
      <c r="AB69" s="7"/>
      <c r="AC69" s="7"/>
      <c r="AD69" s="7"/>
      <c r="AE69" s="7"/>
    </row>
    <row r="70" spans="2:31" s="59" customFormat="1" x14ac:dyDescent="0.2">
      <c r="B70" s="79" t="s">
        <v>5</v>
      </c>
      <c r="C70" s="80">
        <v>10.5</v>
      </c>
      <c r="D70" s="72" t="s">
        <v>9</v>
      </c>
      <c r="E70" s="4"/>
      <c r="F70" s="35"/>
      <c r="G70" s="35"/>
      <c r="H70" s="68"/>
      <c r="I70" s="68"/>
      <c r="J70" s="68"/>
      <c r="K70" s="62"/>
      <c r="L70" s="63" t="str">
        <f t="shared" si="3"/>
        <v/>
      </c>
      <c r="P70" s="64"/>
      <c r="Q70" s="65"/>
      <c r="R70" s="64"/>
      <c r="S70" s="65"/>
      <c r="T70" s="64"/>
      <c r="U70" s="65"/>
      <c r="V70" s="64"/>
      <c r="W70" s="65"/>
      <c r="AA70" s="7"/>
      <c r="AB70" s="7"/>
      <c r="AC70" s="7"/>
      <c r="AD70" s="7"/>
      <c r="AE70" s="7"/>
    </row>
    <row r="71" spans="2:31" s="59" customFormat="1" x14ac:dyDescent="0.2">
      <c r="B71" s="79" t="s">
        <v>42</v>
      </c>
      <c r="C71" s="80">
        <v>10.5</v>
      </c>
      <c r="D71" s="66" t="s">
        <v>9</v>
      </c>
      <c r="E71" s="3"/>
      <c r="F71" s="68"/>
      <c r="G71" s="68"/>
      <c r="H71" s="68"/>
      <c r="I71" s="68"/>
      <c r="J71" s="68"/>
      <c r="K71" s="62"/>
      <c r="L71" s="63" t="str">
        <f t="shared" si="3"/>
        <v/>
      </c>
      <c r="P71" s="64"/>
      <c r="Q71" s="65"/>
      <c r="R71" s="64"/>
      <c r="S71" s="65"/>
      <c r="T71" s="64"/>
      <c r="U71" s="65"/>
      <c r="V71" s="64"/>
      <c r="W71" s="65"/>
      <c r="AA71" s="7"/>
      <c r="AB71" s="7"/>
      <c r="AC71" s="7"/>
      <c r="AD71" s="7"/>
      <c r="AE71" s="7"/>
    </row>
    <row r="72" spans="2:31" s="59" customFormat="1" ht="10.199999999999999" customHeight="1" x14ac:dyDescent="0.2">
      <c r="B72" s="67"/>
      <c r="C72" s="67"/>
      <c r="D72" s="67"/>
      <c r="E72" s="67"/>
      <c r="F72" s="68"/>
      <c r="G72" s="68"/>
      <c r="H72" s="68"/>
      <c r="I72" s="68"/>
      <c r="J72" s="68"/>
      <c r="K72" s="62"/>
      <c r="L72" s="63"/>
      <c r="P72" s="64"/>
      <c r="Q72" s="65"/>
      <c r="R72" s="64"/>
      <c r="S72" s="65"/>
      <c r="T72" s="64"/>
      <c r="U72" s="65"/>
      <c r="V72" s="64"/>
      <c r="W72" s="65"/>
      <c r="AA72" s="7"/>
      <c r="AB72" s="7"/>
      <c r="AC72" s="7"/>
      <c r="AD72" s="74"/>
      <c r="AE72" s="74"/>
    </row>
    <row r="73" spans="2:31" s="33" customFormat="1" x14ac:dyDescent="0.35">
      <c r="B73" s="57" t="s">
        <v>43</v>
      </c>
      <c r="C73" s="93" t="s">
        <v>39</v>
      </c>
      <c r="D73" s="93"/>
      <c r="E73" s="93"/>
      <c r="F73" s="93"/>
      <c r="G73" s="93"/>
      <c r="H73" s="93"/>
      <c r="I73" s="93"/>
      <c r="J73" s="93"/>
      <c r="K73" s="93"/>
      <c r="L73" s="75"/>
      <c r="AA73" s="7"/>
      <c r="AB73" s="76"/>
      <c r="AC73" s="76"/>
      <c r="AD73" s="76"/>
      <c r="AE73" s="76"/>
    </row>
    <row r="74" spans="2:31" s="59" customFormat="1" x14ac:dyDescent="0.2">
      <c r="B74" s="79" t="s">
        <v>27</v>
      </c>
      <c r="C74" s="80">
        <v>11</v>
      </c>
      <c r="D74" s="60" t="s">
        <v>28</v>
      </c>
      <c r="E74" s="2"/>
      <c r="F74" s="77"/>
      <c r="G74" s="78"/>
      <c r="H74" s="78"/>
      <c r="I74" s="68"/>
      <c r="J74" s="61"/>
      <c r="K74" s="62"/>
      <c r="L74" s="63" t="str">
        <f t="shared" ref="L74:L78" si="4">IF((E74+G74+I74+K74)*C74=0,"",(E74+G74+I74+K74)*C74)</f>
        <v/>
      </c>
      <c r="P74" s="64"/>
      <c r="Q74" s="65"/>
      <c r="R74" s="64"/>
      <c r="S74" s="65"/>
      <c r="T74" s="64"/>
      <c r="U74" s="65"/>
      <c r="V74" s="64"/>
      <c r="W74" s="65"/>
      <c r="AA74" s="7"/>
      <c r="AB74" s="74"/>
      <c r="AC74" s="74"/>
      <c r="AD74" s="74"/>
      <c r="AE74" s="74"/>
    </row>
    <row r="75" spans="2:31" s="59" customFormat="1" x14ac:dyDescent="0.2">
      <c r="B75" s="79" t="s">
        <v>76</v>
      </c>
      <c r="C75" s="80">
        <v>12.5</v>
      </c>
      <c r="D75" s="60" t="s">
        <v>23</v>
      </c>
      <c r="E75" s="2"/>
      <c r="F75" s="61"/>
      <c r="G75" s="68"/>
      <c r="H75" s="61"/>
      <c r="I75" s="68"/>
      <c r="J75" s="61"/>
      <c r="K75" s="62"/>
      <c r="L75" s="63" t="str">
        <f t="shared" si="4"/>
        <v/>
      </c>
      <c r="P75" s="64"/>
      <c r="Q75" s="65"/>
      <c r="R75" s="64"/>
      <c r="S75" s="65"/>
      <c r="T75" s="64"/>
      <c r="U75" s="65"/>
      <c r="V75" s="64"/>
      <c r="W75" s="65"/>
      <c r="AA75" s="7"/>
      <c r="AB75" s="74"/>
      <c r="AC75" s="74"/>
      <c r="AD75" s="74"/>
      <c r="AE75" s="74"/>
    </row>
    <row r="76" spans="2:31" s="59" customFormat="1" x14ac:dyDescent="0.2">
      <c r="B76" s="79" t="s">
        <v>35</v>
      </c>
      <c r="C76" s="80">
        <v>11</v>
      </c>
      <c r="D76" s="60" t="s">
        <v>9</v>
      </c>
      <c r="E76" s="2"/>
      <c r="F76" s="78"/>
      <c r="G76" s="68"/>
      <c r="H76" s="61"/>
      <c r="I76" s="68"/>
      <c r="J76" s="61"/>
      <c r="K76" s="62"/>
      <c r="L76" s="63" t="str">
        <f t="shared" si="4"/>
        <v/>
      </c>
      <c r="P76" s="64"/>
      <c r="Q76" s="65"/>
      <c r="R76" s="64"/>
      <c r="S76" s="65"/>
      <c r="T76" s="64"/>
      <c r="U76" s="65"/>
      <c r="V76" s="64"/>
      <c r="W76" s="65"/>
      <c r="AA76" s="7"/>
      <c r="AB76" s="74"/>
      <c r="AC76" s="74"/>
      <c r="AD76" s="74"/>
      <c r="AE76" s="74"/>
    </row>
    <row r="77" spans="2:31" s="59" customFormat="1" x14ac:dyDescent="0.2">
      <c r="B77" s="79" t="s">
        <v>75</v>
      </c>
      <c r="C77" s="80">
        <v>12</v>
      </c>
      <c r="D77" s="60" t="s">
        <v>8</v>
      </c>
      <c r="E77" s="2"/>
      <c r="F77" s="60" t="s">
        <v>13</v>
      </c>
      <c r="G77" s="2"/>
      <c r="H77" s="61"/>
      <c r="I77" s="68"/>
      <c r="J77" s="61"/>
      <c r="K77" s="62"/>
      <c r="L77" s="63" t="str">
        <f t="shared" si="4"/>
        <v/>
      </c>
      <c r="P77" s="64"/>
      <c r="Q77" s="65"/>
      <c r="R77" s="64"/>
      <c r="S77" s="65"/>
      <c r="T77" s="64"/>
      <c r="U77" s="65"/>
      <c r="V77" s="64"/>
      <c r="W77" s="65"/>
      <c r="AA77" s="7"/>
      <c r="AB77" s="74"/>
      <c r="AC77" s="74"/>
      <c r="AD77" s="74"/>
      <c r="AE77" s="74"/>
    </row>
    <row r="78" spans="2:31" s="59" customFormat="1" x14ac:dyDescent="0.2">
      <c r="B78" s="79" t="s">
        <v>47</v>
      </c>
      <c r="C78" s="80">
        <v>15</v>
      </c>
      <c r="D78" s="66" t="s">
        <v>10</v>
      </c>
      <c r="E78" s="3"/>
      <c r="F78" s="66" t="s">
        <v>11</v>
      </c>
      <c r="G78" s="3"/>
      <c r="H78" s="66" t="s">
        <v>36</v>
      </c>
      <c r="I78" s="3"/>
      <c r="J78" s="81"/>
      <c r="K78" s="82"/>
      <c r="L78" s="63" t="str">
        <f t="shared" si="4"/>
        <v/>
      </c>
      <c r="P78" s="64"/>
      <c r="Q78" s="65"/>
      <c r="R78" s="64"/>
      <c r="S78" s="65"/>
      <c r="T78" s="64"/>
      <c r="U78" s="65"/>
      <c r="V78" s="64"/>
      <c r="W78" s="65"/>
      <c r="AA78" s="7"/>
      <c r="AB78" s="74"/>
      <c r="AC78" s="74"/>
      <c r="AD78" s="74"/>
      <c r="AE78" s="74"/>
    </row>
    <row r="79" spans="2:31" s="59" customFormat="1" ht="10.199999999999999" customHeight="1" x14ac:dyDescent="0.2">
      <c r="B79" s="67"/>
      <c r="C79" s="67"/>
      <c r="D79" s="67"/>
      <c r="E79" s="67"/>
      <c r="F79" s="67"/>
      <c r="G79" s="67"/>
      <c r="H79" s="67"/>
      <c r="I79" s="67"/>
      <c r="J79" s="83"/>
      <c r="K79" s="83"/>
      <c r="L79" s="84"/>
      <c r="P79" s="64"/>
      <c r="Q79" s="65"/>
      <c r="R79" s="64"/>
      <c r="S79" s="65"/>
      <c r="T79" s="64"/>
      <c r="U79" s="65"/>
      <c r="V79" s="64"/>
      <c r="W79" s="65"/>
      <c r="AA79" s="7"/>
      <c r="AB79" s="74"/>
      <c r="AC79" s="74"/>
      <c r="AD79" s="74"/>
      <c r="AE79" s="74"/>
    </row>
    <row r="80" spans="2:31" s="33" customFormat="1" x14ac:dyDescent="0.35">
      <c r="B80" s="57" t="s">
        <v>24</v>
      </c>
      <c r="C80" s="93" t="s">
        <v>22</v>
      </c>
      <c r="D80" s="93"/>
      <c r="E80" s="93"/>
      <c r="F80" s="93"/>
      <c r="G80" s="93"/>
      <c r="H80" s="93"/>
      <c r="I80" s="93"/>
      <c r="J80" s="93"/>
      <c r="K80" s="94"/>
      <c r="L80" s="75"/>
      <c r="AA80" s="7"/>
      <c r="AB80" s="76"/>
      <c r="AC80" s="76"/>
      <c r="AD80" s="76"/>
      <c r="AE80" s="76"/>
    </row>
    <row r="81" spans="1:31" s="59" customFormat="1" x14ac:dyDescent="0.2">
      <c r="B81" s="79" t="s">
        <v>21</v>
      </c>
      <c r="C81" s="80">
        <v>3.75</v>
      </c>
      <c r="D81" s="60" t="s">
        <v>25</v>
      </c>
      <c r="E81" s="2"/>
      <c r="F81" s="77"/>
      <c r="G81" s="78"/>
      <c r="H81" s="78"/>
      <c r="I81" s="68"/>
      <c r="J81" s="61"/>
      <c r="K81" s="62"/>
      <c r="L81" s="63" t="str">
        <f t="shared" ref="L81:L82" si="5">IF((E81+G81+I81+K81)*C81=0,"",(E81+G81+I81+K81)*C81)</f>
        <v/>
      </c>
      <c r="P81" s="64"/>
      <c r="Q81" s="65"/>
      <c r="R81" s="64"/>
      <c r="S81" s="65"/>
      <c r="T81" s="64"/>
      <c r="U81" s="65"/>
      <c r="V81" s="64"/>
      <c r="W81" s="65"/>
      <c r="AA81" s="7"/>
      <c r="AB81" s="74"/>
      <c r="AC81" s="74"/>
      <c r="AD81" s="74"/>
      <c r="AE81" s="74"/>
    </row>
    <row r="82" spans="1:31" s="59" customFormat="1" x14ac:dyDescent="0.2">
      <c r="B82" s="79" t="s">
        <v>41</v>
      </c>
      <c r="C82" s="80">
        <v>2.75</v>
      </c>
      <c r="D82" s="66" t="s">
        <v>26</v>
      </c>
      <c r="E82" s="3"/>
      <c r="F82" s="85"/>
      <c r="G82" s="86"/>
      <c r="H82" s="86"/>
      <c r="I82" s="87"/>
      <c r="J82" s="81"/>
      <c r="K82" s="82"/>
      <c r="L82" s="63" t="str">
        <f t="shared" si="5"/>
        <v/>
      </c>
      <c r="P82" s="64"/>
      <c r="Q82" s="65"/>
      <c r="R82" s="64"/>
      <c r="S82" s="65"/>
      <c r="T82" s="64"/>
      <c r="U82" s="65"/>
      <c r="V82" s="64"/>
      <c r="W82" s="65"/>
      <c r="AA82" s="7"/>
      <c r="AB82" s="74"/>
      <c r="AC82" s="74"/>
      <c r="AD82" s="74"/>
      <c r="AE82" s="74"/>
    </row>
    <row r="83" spans="1:31" x14ac:dyDescent="0.35">
      <c r="C83" s="96" t="s">
        <v>77</v>
      </c>
      <c r="D83" s="96" t="s">
        <v>56</v>
      </c>
      <c r="E83" s="96"/>
      <c r="F83" s="95"/>
      <c r="G83" s="95"/>
      <c r="H83" s="95"/>
      <c r="I83" s="95"/>
      <c r="J83" s="95"/>
      <c r="K83" s="95"/>
      <c r="L83" s="90">
        <f>SUM(L43:L82)</f>
        <v>0</v>
      </c>
    </row>
    <row r="84" spans="1:31" ht="15" thickBot="1" x14ac:dyDescent="0.4">
      <c r="C84" s="89"/>
      <c r="D84" s="89"/>
      <c r="E84" s="89"/>
      <c r="F84" s="89"/>
      <c r="G84" s="89"/>
      <c r="H84" s="89"/>
      <c r="I84" s="89"/>
      <c r="J84" s="89"/>
      <c r="K84" s="89"/>
      <c r="L84" s="92"/>
      <c r="M84" s="92"/>
    </row>
    <row r="85" spans="1:31" s="46" customFormat="1" ht="24" thickTop="1" x14ac:dyDescent="0.35">
      <c r="A85" s="43"/>
      <c r="B85" s="43"/>
      <c r="C85" s="43"/>
      <c r="D85" s="43"/>
      <c r="E85" s="43"/>
      <c r="F85" s="44"/>
      <c r="G85" s="44"/>
      <c r="H85" s="44"/>
      <c r="I85" s="44"/>
      <c r="J85" s="44"/>
      <c r="K85" s="43"/>
      <c r="L85" s="45" t="s">
        <v>85</v>
      </c>
      <c r="M85" s="43"/>
      <c r="AA85" s="47"/>
      <c r="AB85" s="47"/>
      <c r="AC85" s="47"/>
      <c r="AD85" s="47"/>
      <c r="AE85" s="47"/>
    </row>
    <row r="86" spans="1:31" s="49" customFormat="1" ht="15.6" customHeight="1" x14ac:dyDescent="0.35">
      <c r="A86" s="9"/>
      <c r="B86" s="101" t="s">
        <v>64</v>
      </c>
      <c r="C86" s="101"/>
      <c r="D86" s="101"/>
      <c r="E86" s="101"/>
      <c r="F86" s="102" t="str">
        <f>IF($J$14="","vul bovenaan je naam in",$J$14)</f>
        <v>vul bovenaan je naam in</v>
      </c>
      <c r="G86" s="102"/>
      <c r="H86" s="102"/>
      <c r="I86" s="102"/>
      <c r="J86" s="102"/>
      <c r="K86" s="103" t="str">
        <f>CONCATENATE("*",L85,"*")</f>
        <v>*WW2*</v>
      </c>
      <c r="L86" s="103"/>
      <c r="M86" s="9"/>
      <c r="AA86" s="7"/>
      <c r="AB86" s="7"/>
      <c r="AC86" s="7"/>
      <c r="AD86" s="7"/>
      <c r="AE86" s="7"/>
    </row>
    <row r="87" spans="1:31" s="49" customFormat="1" ht="15.6" customHeight="1" x14ac:dyDescent="0.35">
      <c r="A87" s="9"/>
      <c r="B87" s="48"/>
      <c r="C87" s="48"/>
      <c r="D87" s="48"/>
      <c r="E87" s="48" t="s">
        <v>78</v>
      </c>
      <c r="F87" s="97" t="str">
        <f>IF($J$16=0,"vul bovenaan je speltak in",$J$16)</f>
        <v>vul bovenaan je speltak in</v>
      </c>
      <c r="G87" s="97"/>
      <c r="H87" s="97"/>
      <c r="I87" s="97"/>
      <c r="J87" s="97"/>
      <c r="K87" s="50"/>
      <c r="L87" s="51"/>
      <c r="M87" s="9"/>
      <c r="AA87" s="7"/>
      <c r="AB87" s="7"/>
      <c r="AC87" s="7"/>
      <c r="AD87" s="7"/>
      <c r="AE87" s="7"/>
    </row>
    <row r="88" spans="1:31" s="49" customFormat="1" ht="15.6" customHeight="1" x14ac:dyDescent="0.35">
      <c r="A88" s="9"/>
      <c r="B88" s="48"/>
      <c r="C88" s="48"/>
      <c r="D88" s="48"/>
      <c r="E88" s="48"/>
      <c r="F88" s="52"/>
      <c r="G88" s="52"/>
      <c r="H88" s="52"/>
      <c r="I88" s="52"/>
      <c r="J88" s="52"/>
      <c r="K88" s="50"/>
      <c r="L88" s="51"/>
      <c r="M88" s="9"/>
      <c r="AA88" s="7"/>
      <c r="AB88" s="7"/>
      <c r="AC88" s="7"/>
      <c r="AD88" s="7"/>
      <c r="AE88" s="7"/>
    </row>
    <row r="89" spans="1:31" s="9" customFormat="1" x14ac:dyDescent="0.35">
      <c r="E89" s="10"/>
      <c r="F89" s="13"/>
      <c r="G89" s="10"/>
      <c r="H89" s="53"/>
      <c r="I89" s="53"/>
      <c r="J89" s="54"/>
      <c r="K89" s="55"/>
      <c r="L89" s="55"/>
      <c r="AA89" s="7"/>
      <c r="AB89" s="7"/>
      <c r="AC89" s="7"/>
      <c r="AD89" s="7"/>
      <c r="AE89" s="7"/>
    </row>
    <row r="90" spans="1:31" s="9" customFormat="1" x14ac:dyDescent="0.2">
      <c r="B90" s="56"/>
      <c r="C90" s="98" t="s">
        <v>61</v>
      </c>
      <c r="D90" s="98"/>
      <c r="E90" s="98"/>
      <c r="F90" s="99"/>
      <c r="G90" s="99"/>
      <c r="H90" s="99"/>
      <c r="I90" s="99"/>
      <c r="J90" s="99"/>
      <c r="K90" s="99"/>
      <c r="L90" s="99"/>
      <c r="AA90" s="7"/>
      <c r="AB90" s="7"/>
      <c r="AC90" s="7"/>
      <c r="AD90" s="7"/>
      <c r="AE90" s="7"/>
    </row>
    <row r="91" spans="1:31" s="9" customFormat="1" ht="10.199999999999999" customHeight="1" x14ac:dyDescent="0.2">
      <c r="B91" s="56"/>
      <c r="K91" s="27"/>
      <c r="L91" s="27"/>
      <c r="AA91" s="7"/>
      <c r="AB91" s="7"/>
      <c r="AC91" s="7"/>
      <c r="AD91" s="7"/>
      <c r="AE91" s="7"/>
    </row>
    <row r="92" spans="1:31" s="33" customFormat="1" ht="14.4" customHeight="1" x14ac:dyDescent="0.35">
      <c r="B92" s="57" t="s">
        <v>29</v>
      </c>
      <c r="C92" s="93" t="s">
        <v>66</v>
      </c>
      <c r="D92" s="93"/>
      <c r="E92" s="93"/>
      <c r="F92" s="93"/>
      <c r="G92" s="93"/>
      <c r="H92" s="93"/>
      <c r="I92" s="93"/>
      <c r="J92" s="93"/>
      <c r="K92" s="93"/>
      <c r="L92" s="58"/>
      <c r="AA92" s="7"/>
      <c r="AB92" s="7"/>
      <c r="AC92" s="7"/>
      <c r="AD92" s="7"/>
      <c r="AE92" s="7"/>
    </row>
    <row r="93" spans="1:31" s="59" customFormat="1" x14ac:dyDescent="0.2">
      <c r="B93" s="79" t="s">
        <v>19</v>
      </c>
      <c r="C93" s="80">
        <v>3.5</v>
      </c>
      <c r="D93" s="60" t="s">
        <v>8</v>
      </c>
      <c r="E93" s="2"/>
      <c r="F93" s="60" t="s">
        <v>12</v>
      </c>
      <c r="G93" s="2"/>
      <c r="H93" s="60" t="s">
        <v>13</v>
      </c>
      <c r="I93" s="2"/>
      <c r="J93" s="61"/>
      <c r="K93" s="62"/>
      <c r="L93" s="63" t="str">
        <f t="shared" ref="L93:L97" si="6">IF((E93+G93+I93+K93)*C93=0,"",(E93+G93+I93+K93)*C93)</f>
        <v/>
      </c>
      <c r="P93" s="64"/>
      <c r="Q93" s="65"/>
      <c r="R93" s="64"/>
      <c r="S93" s="65"/>
      <c r="T93" s="64"/>
      <c r="U93" s="65"/>
      <c r="V93" s="64"/>
      <c r="W93" s="65"/>
      <c r="AA93" s="7"/>
      <c r="AB93" s="7"/>
      <c r="AC93" s="7"/>
      <c r="AD93" s="7"/>
      <c r="AE93" s="7"/>
    </row>
    <row r="94" spans="1:31" s="59" customFormat="1" x14ac:dyDescent="0.2">
      <c r="B94" s="79" t="s">
        <v>18</v>
      </c>
      <c r="C94" s="80">
        <v>3.5</v>
      </c>
      <c r="D94" s="60" t="s">
        <v>10</v>
      </c>
      <c r="E94" s="2"/>
      <c r="F94" s="66" t="s">
        <v>11</v>
      </c>
      <c r="G94" s="3"/>
      <c r="H94" s="66" t="s">
        <v>36</v>
      </c>
      <c r="I94" s="3"/>
      <c r="J94" s="61"/>
      <c r="K94" s="62"/>
      <c r="L94" s="63" t="str">
        <f t="shared" si="6"/>
        <v/>
      </c>
      <c r="P94" s="64"/>
      <c r="Q94" s="65"/>
      <c r="R94" s="64"/>
      <c r="S94" s="65"/>
      <c r="T94" s="64"/>
      <c r="U94" s="65"/>
      <c r="V94" s="64"/>
      <c r="W94" s="65"/>
      <c r="AA94" s="7"/>
      <c r="AB94" s="7"/>
      <c r="AC94" s="7"/>
      <c r="AD94" s="7"/>
      <c r="AE94" s="7"/>
    </row>
    <row r="95" spans="1:31" s="59" customFormat="1" x14ac:dyDescent="0.2">
      <c r="B95" s="79" t="s">
        <v>17</v>
      </c>
      <c r="C95" s="80">
        <v>3.5</v>
      </c>
      <c r="D95" s="66" t="s">
        <v>9</v>
      </c>
      <c r="E95" s="3"/>
      <c r="F95" s="72" t="s">
        <v>11</v>
      </c>
      <c r="G95" s="3"/>
      <c r="H95" s="35"/>
      <c r="I95" s="35"/>
      <c r="J95" s="61"/>
      <c r="K95" s="62"/>
      <c r="L95" s="63" t="str">
        <f t="shared" si="6"/>
        <v/>
      </c>
      <c r="P95" s="64"/>
      <c r="Q95" s="65"/>
      <c r="R95" s="64"/>
      <c r="S95" s="65"/>
      <c r="T95" s="64"/>
      <c r="U95" s="65"/>
      <c r="V95" s="64"/>
      <c r="W95" s="65"/>
      <c r="AA95" s="7"/>
      <c r="AB95" s="7"/>
      <c r="AC95" s="7"/>
      <c r="AD95" s="7"/>
      <c r="AE95" s="7"/>
    </row>
    <row r="96" spans="1:31" s="59" customFormat="1" x14ac:dyDescent="0.2">
      <c r="B96" s="79" t="s">
        <v>16</v>
      </c>
      <c r="C96" s="80">
        <v>3.5</v>
      </c>
      <c r="D96" s="72" t="s">
        <v>11</v>
      </c>
      <c r="E96" s="3"/>
      <c r="F96" s="60" t="s">
        <v>36</v>
      </c>
      <c r="G96" s="2"/>
      <c r="H96" s="60" t="s">
        <v>9</v>
      </c>
      <c r="I96" s="2"/>
      <c r="J96" s="61"/>
      <c r="K96" s="62"/>
      <c r="L96" s="63" t="str">
        <f t="shared" si="6"/>
        <v/>
      </c>
      <c r="P96" s="64"/>
      <c r="Q96" s="65"/>
      <c r="R96" s="64"/>
      <c r="S96" s="65"/>
      <c r="T96" s="64"/>
      <c r="U96" s="65"/>
      <c r="V96" s="64"/>
      <c r="W96" s="65"/>
      <c r="AA96" s="7"/>
      <c r="AB96" s="7"/>
      <c r="AC96" s="7"/>
      <c r="AD96" s="7"/>
      <c r="AE96" s="7"/>
    </row>
    <row r="97" spans="2:31" s="59" customFormat="1" x14ac:dyDescent="0.2">
      <c r="B97" s="79" t="s">
        <v>15</v>
      </c>
      <c r="C97" s="80">
        <v>3.5</v>
      </c>
      <c r="D97" s="66" t="s">
        <v>10</v>
      </c>
      <c r="E97" s="3"/>
      <c r="F97" s="66" t="s">
        <v>11</v>
      </c>
      <c r="G97" s="3"/>
      <c r="H97" s="66" t="s">
        <v>36</v>
      </c>
      <c r="I97" s="3"/>
      <c r="J97" s="61"/>
      <c r="K97" s="62"/>
      <c r="L97" s="63" t="str">
        <f t="shared" si="6"/>
        <v/>
      </c>
      <c r="P97" s="64"/>
      <c r="Q97" s="65"/>
      <c r="R97" s="64"/>
      <c r="S97" s="65"/>
      <c r="T97" s="64"/>
      <c r="U97" s="65"/>
      <c r="V97" s="64"/>
      <c r="W97" s="65"/>
      <c r="AA97" s="7"/>
      <c r="AB97" s="7"/>
      <c r="AC97" s="7"/>
      <c r="AD97" s="7"/>
      <c r="AE97" s="7"/>
    </row>
    <row r="98" spans="2:31" s="59" customFormat="1" ht="10.199999999999999" customHeight="1" x14ac:dyDescent="0.2">
      <c r="B98" s="67"/>
      <c r="C98" s="67"/>
      <c r="D98" s="67"/>
      <c r="E98" s="67"/>
      <c r="F98" s="67"/>
      <c r="G98" s="67"/>
      <c r="H98" s="67"/>
      <c r="I98" s="67"/>
      <c r="J98" s="61"/>
      <c r="K98" s="68"/>
      <c r="L98" s="63"/>
      <c r="P98" s="64"/>
      <c r="Q98" s="65"/>
      <c r="R98" s="64"/>
      <c r="S98" s="65"/>
      <c r="T98" s="64"/>
      <c r="U98" s="65"/>
      <c r="V98" s="64"/>
      <c r="W98" s="65"/>
      <c r="AA98" s="7"/>
      <c r="AB98" s="7"/>
      <c r="AC98" s="7"/>
      <c r="AD98" s="7"/>
      <c r="AE98" s="7"/>
    </row>
    <row r="99" spans="2:31" s="9" customFormat="1" x14ac:dyDescent="0.35">
      <c r="B99" s="57" t="s">
        <v>7</v>
      </c>
      <c r="C99" s="100" t="s">
        <v>67</v>
      </c>
      <c r="D99" s="100"/>
      <c r="E99" s="100"/>
      <c r="F99" s="100"/>
      <c r="G99" s="100"/>
      <c r="H99" s="100"/>
      <c r="I99" s="100"/>
      <c r="J99" s="100"/>
      <c r="K99" s="100"/>
      <c r="L99" s="69"/>
      <c r="Q99" s="70"/>
      <c r="S99" s="70"/>
      <c r="U99" s="70"/>
      <c r="W99" s="70"/>
      <c r="AA99" s="7"/>
      <c r="AB99" s="7"/>
      <c r="AC99" s="7"/>
      <c r="AD99" s="7"/>
      <c r="AE99" s="7"/>
    </row>
    <row r="100" spans="2:31" s="59" customFormat="1" x14ac:dyDescent="0.2">
      <c r="B100" s="79" t="s">
        <v>38</v>
      </c>
      <c r="C100" s="80">
        <v>1.9</v>
      </c>
      <c r="D100" s="71" t="s">
        <v>8</v>
      </c>
      <c r="E100" s="5"/>
      <c r="F100" s="61"/>
      <c r="G100" s="68"/>
      <c r="H100" s="61"/>
      <c r="I100" s="68"/>
      <c r="J100" s="61"/>
      <c r="K100" s="62"/>
      <c r="L100" s="63" t="str">
        <f t="shared" ref="L100:L106" si="7">IF((E100+G100+I100+K100)*C100=0,"",(E100+G100+I100+K100)*C100)</f>
        <v/>
      </c>
      <c r="P100" s="64"/>
      <c r="Q100" s="65"/>
      <c r="R100" s="64"/>
      <c r="S100" s="65"/>
      <c r="T100" s="64"/>
      <c r="U100" s="65"/>
      <c r="V100" s="64"/>
      <c r="W100" s="65"/>
      <c r="AA100" s="7"/>
      <c r="AB100" s="7"/>
      <c r="AC100" s="7"/>
      <c r="AD100" s="7"/>
      <c r="AE100" s="7"/>
    </row>
    <row r="101" spans="2:31" s="59" customFormat="1" x14ac:dyDescent="0.2">
      <c r="B101" s="79" t="s">
        <v>4</v>
      </c>
      <c r="C101" s="80">
        <v>1.9</v>
      </c>
      <c r="D101" s="66" t="s">
        <v>11</v>
      </c>
      <c r="E101" s="3"/>
      <c r="F101" s="66" t="s">
        <v>36</v>
      </c>
      <c r="G101" s="3"/>
      <c r="H101" s="66" t="s">
        <v>9</v>
      </c>
      <c r="I101" s="3"/>
      <c r="J101" s="61"/>
      <c r="K101" s="62"/>
      <c r="L101" s="63" t="str">
        <f t="shared" si="7"/>
        <v/>
      </c>
      <c r="P101" s="64"/>
      <c r="Q101" s="65"/>
      <c r="R101" s="64"/>
      <c r="S101" s="65"/>
      <c r="T101" s="64"/>
      <c r="U101" s="65"/>
      <c r="V101" s="64"/>
      <c r="W101" s="65"/>
      <c r="AA101" s="7"/>
      <c r="AB101" s="7"/>
      <c r="AC101" s="7"/>
      <c r="AD101" s="7"/>
      <c r="AE101" s="7"/>
    </row>
    <row r="102" spans="2:31" s="59" customFormat="1" x14ac:dyDescent="0.2">
      <c r="B102" s="79" t="s">
        <v>48</v>
      </c>
      <c r="C102" s="80">
        <v>1.9</v>
      </c>
      <c r="D102" s="72" t="s">
        <v>34</v>
      </c>
      <c r="E102" s="4"/>
      <c r="F102" s="13"/>
      <c r="G102" s="35"/>
      <c r="H102" s="13"/>
      <c r="I102" s="35"/>
      <c r="J102" s="61"/>
      <c r="K102" s="62"/>
      <c r="L102" s="63" t="str">
        <f t="shared" si="7"/>
        <v/>
      </c>
      <c r="P102" s="64"/>
      <c r="Q102" s="65"/>
      <c r="R102" s="64"/>
      <c r="S102" s="65"/>
      <c r="T102" s="64"/>
      <c r="U102" s="65"/>
      <c r="V102" s="64"/>
      <c r="W102" s="65"/>
      <c r="AA102" s="7"/>
      <c r="AB102" s="7"/>
      <c r="AC102" s="7"/>
      <c r="AD102" s="7"/>
      <c r="AE102" s="7"/>
    </row>
    <row r="103" spans="2:31" s="59" customFormat="1" x14ac:dyDescent="0.2">
      <c r="B103" s="79" t="s">
        <v>6</v>
      </c>
      <c r="C103" s="80">
        <v>1.9</v>
      </c>
      <c r="D103" s="66" t="s">
        <v>11</v>
      </c>
      <c r="E103" s="3"/>
      <c r="F103" s="66" t="s">
        <v>52</v>
      </c>
      <c r="G103" s="3"/>
      <c r="H103" s="61"/>
      <c r="I103" s="68"/>
      <c r="J103" s="61"/>
      <c r="K103" s="62"/>
      <c r="L103" s="63" t="str">
        <f t="shared" si="7"/>
        <v/>
      </c>
      <c r="P103" s="64"/>
      <c r="Q103" s="65"/>
      <c r="R103" s="64"/>
      <c r="S103" s="65"/>
      <c r="T103" s="64"/>
      <c r="U103" s="65"/>
      <c r="V103" s="64"/>
      <c r="W103" s="65"/>
      <c r="AA103" s="7"/>
      <c r="AB103" s="7"/>
      <c r="AC103" s="7"/>
      <c r="AD103" s="7"/>
      <c r="AE103" s="7"/>
    </row>
    <row r="104" spans="2:31" s="59" customFormat="1" x14ac:dyDescent="0.2">
      <c r="B104" s="79" t="s">
        <v>53</v>
      </c>
      <c r="C104" s="80">
        <v>1.9</v>
      </c>
      <c r="D104" s="72" t="s">
        <v>14</v>
      </c>
      <c r="E104" s="4"/>
      <c r="F104" s="13"/>
      <c r="G104" s="35"/>
      <c r="H104" s="61"/>
      <c r="I104" s="68"/>
      <c r="J104" s="61"/>
      <c r="K104" s="62"/>
      <c r="L104" s="63" t="str">
        <f t="shared" si="7"/>
        <v/>
      </c>
      <c r="P104" s="64"/>
      <c r="Q104" s="65"/>
      <c r="R104" s="64"/>
      <c r="S104" s="65"/>
      <c r="T104" s="64"/>
      <c r="U104" s="65"/>
      <c r="V104" s="64"/>
      <c r="W104" s="65"/>
      <c r="AA104" s="7"/>
      <c r="AB104" s="7"/>
      <c r="AC104" s="7"/>
      <c r="AD104" s="7"/>
      <c r="AE104" s="7"/>
    </row>
    <row r="105" spans="2:31" s="59" customFormat="1" x14ac:dyDescent="0.2">
      <c r="B105" s="79" t="s">
        <v>54</v>
      </c>
      <c r="C105" s="80">
        <v>1.9</v>
      </c>
      <c r="D105" s="60" t="s">
        <v>23</v>
      </c>
      <c r="E105" s="2"/>
      <c r="F105" s="61"/>
      <c r="G105" s="68"/>
      <c r="H105" s="61"/>
      <c r="I105" s="68"/>
      <c r="J105" s="61"/>
      <c r="K105" s="62"/>
      <c r="L105" s="63" t="str">
        <f t="shared" si="7"/>
        <v/>
      </c>
      <c r="P105" s="64"/>
      <c r="Q105" s="65"/>
      <c r="R105" s="64"/>
      <c r="S105" s="65"/>
      <c r="T105" s="64"/>
      <c r="U105" s="65"/>
      <c r="V105" s="64"/>
      <c r="W105" s="65"/>
      <c r="AA105" s="7"/>
      <c r="AB105" s="7"/>
      <c r="AC105" s="7"/>
      <c r="AD105" s="7"/>
      <c r="AE105" s="7"/>
    </row>
    <row r="106" spans="2:31" s="59" customFormat="1" x14ac:dyDescent="0.2">
      <c r="B106" s="79" t="s">
        <v>20</v>
      </c>
      <c r="C106" s="80">
        <v>1.9</v>
      </c>
      <c r="D106" s="60" t="s">
        <v>10</v>
      </c>
      <c r="E106" s="2"/>
      <c r="F106" s="60" t="s">
        <v>11</v>
      </c>
      <c r="G106" s="2"/>
      <c r="H106" s="60" t="s">
        <v>8</v>
      </c>
      <c r="I106" s="2"/>
      <c r="J106" s="61"/>
      <c r="K106" s="62"/>
      <c r="L106" s="63" t="str">
        <f t="shared" si="7"/>
        <v/>
      </c>
      <c r="P106" s="64"/>
      <c r="Q106" s="65"/>
      <c r="R106" s="64"/>
      <c r="S106" s="65"/>
      <c r="T106" s="64"/>
      <c r="U106" s="65"/>
      <c r="V106" s="64"/>
      <c r="W106" s="65"/>
      <c r="AA106" s="7"/>
      <c r="AB106" s="7"/>
      <c r="AC106" s="7"/>
      <c r="AD106" s="7"/>
      <c r="AE106" s="7"/>
    </row>
    <row r="107" spans="2:31" s="59" customFormat="1" x14ac:dyDescent="0.2">
      <c r="B107" s="79" t="s">
        <v>0</v>
      </c>
      <c r="C107" s="80">
        <v>1.9</v>
      </c>
      <c r="D107" s="60" t="s">
        <v>10</v>
      </c>
      <c r="E107" s="2"/>
      <c r="F107" s="66" t="s">
        <v>11</v>
      </c>
      <c r="G107" s="3"/>
      <c r="H107" s="66" t="s">
        <v>36</v>
      </c>
      <c r="I107" s="3"/>
      <c r="J107" s="66" t="s">
        <v>9</v>
      </c>
      <c r="K107" s="3"/>
      <c r="L107" s="63" t="str">
        <f>IF((E107+G107+I107+K107)*C107=0,"",(E107+G107+I107+K107)*C107)</f>
        <v/>
      </c>
      <c r="P107" s="64"/>
      <c r="Q107" s="65"/>
      <c r="R107" s="64"/>
      <c r="S107" s="65"/>
      <c r="T107" s="64"/>
      <c r="U107" s="65"/>
      <c r="V107" s="64"/>
      <c r="W107" s="65"/>
      <c r="AA107" s="7"/>
      <c r="AB107" s="7"/>
      <c r="AC107" s="7"/>
      <c r="AD107" s="7"/>
      <c r="AE107" s="7"/>
    </row>
    <row r="108" spans="2:31" s="59" customFormat="1" x14ac:dyDescent="0.2">
      <c r="B108" s="79" t="s">
        <v>49</v>
      </c>
      <c r="C108" s="80">
        <v>1.9</v>
      </c>
      <c r="D108" s="60" t="s">
        <v>55</v>
      </c>
      <c r="E108" s="2"/>
      <c r="F108" s="13"/>
      <c r="G108" s="35"/>
      <c r="H108" s="13"/>
      <c r="I108" s="35"/>
      <c r="J108" s="13"/>
      <c r="K108" s="73"/>
      <c r="L108" s="63" t="str">
        <f t="shared" ref="L108:L115" si="8">IF((E108+G108+I108+K108)*C108=0,"",(E108+G108+I108+K108)*C108)</f>
        <v/>
      </c>
      <c r="P108" s="64"/>
      <c r="Q108" s="65"/>
      <c r="R108" s="64"/>
      <c r="S108" s="65"/>
      <c r="T108" s="64"/>
      <c r="U108" s="65"/>
      <c r="V108" s="64"/>
      <c r="W108" s="65"/>
      <c r="AA108" s="7"/>
      <c r="AB108" s="7"/>
      <c r="AC108" s="7"/>
      <c r="AD108" s="7"/>
      <c r="AE108" s="7"/>
    </row>
    <row r="109" spans="2:31" s="59" customFormat="1" x14ac:dyDescent="0.2">
      <c r="B109" s="79" t="s">
        <v>30</v>
      </c>
      <c r="C109" s="80">
        <v>1.9</v>
      </c>
      <c r="D109" s="60" t="s">
        <v>23</v>
      </c>
      <c r="E109" s="2"/>
      <c r="F109" s="61"/>
      <c r="G109" s="68"/>
      <c r="H109" s="61"/>
      <c r="I109" s="68"/>
      <c r="J109" s="61"/>
      <c r="K109" s="62"/>
      <c r="L109" s="63" t="str">
        <f t="shared" si="8"/>
        <v/>
      </c>
      <c r="P109" s="64"/>
      <c r="Q109" s="65"/>
      <c r="R109" s="64"/>
      <c r="S109" s="65"/>
      <c r="T109" s="64"/>
      <c r="U109" s="65"/>
      <c r="V109" s="64"/>
      <c r="W109" s="65"/>
      <c r="AA109" s="7"/>
      <c r="AB109" s="7"/>
      <c r="AC109" s="7"/>
      <c r="AD109" s="7"/>
      <c r="AE109" s="7"/>
    </row>
    <row r="110" spans="2:31" s="59" customFormat="1" x14ac:dyDescent="0.2">
      <c r="B110" s="79" t="s">
        <v>50</v>
      </c>
      <c r="C110" s="80">
        <v>1.9</v>
      </c>
      <c r="D110" s="60" t="s">
        <v>9</v>
      </c>
      <c r="E110" s="2"/>
      <c r="F110" s="61"/>
      <c r="G110" s="68"/>
      <c r="H110" s="61"/>
      <c r="I110" s="68"/>
      <c r="J110" s="61"/>
      <c r="K110" s="62"/>
      <c r="L110" s="63" t="str">
        <f t="shared" si="8"/>
        <v/>
      </c>
      <c r="P110" s="64"/>
      <c r="Q110" s="65"/>
      <c r="R110" s="64"/>
      <c r="S110" s="65"/>
      <c r="T110" s="64"/>
      <c r="U110" s="65"/>
      <c r="V110" s="64"/>
      <c r="W110" s="65"/>
      <c r="AA110" s="7"/>
      <c r="AB110" s="7"/>
      <c r="AC110" s="7"/>
      <c r="AD110" s="7"/>
      <c r="AE110" s="7"/>
    </row>
    <row r="111" spans="2:31" s="59" customFormat="1" x14ac:dyDescent="0.2">
      <c r="B111" s="79" t="s">
        <v>51</v>
      </c>
      <c r="C111" s="80">
        <v>1.9</v>
      </c>
      <c r="D111" s="60" t="s">
        <v>8</v>
      </c>
      <c r="E111" s="2"/>
      <c r="F111" s="61"/>
      <c r="G111" s="68"/>
      <c r="H111" s="61"/>
      <c r="I111" s="68"/>
      <c r="J111" s="61"/>
      <c r="K111" s="62"/>
      <c r="L111" s="63" t="str">
        <f t="shared" si="8"/>
        <v/>
      </c>
      <c r="P111" s="64"/>
      <c r="Q111" s="65"/>
      <c r="R111" s="64"/>
      <c r="S111" s="65"/>
      <c r="T111" s="64"/>
      <c r="U111" s="65"/>
      <c r="V111" s="64"/>
      <c r="W111" s="65"/>
      <c r="AA111" s="7"/>
      <c r="AB111" s="7"/>
      <c r="AC111" s="7"/>
      <c r="AD111" s="7"/>
      <c r="AE111" s="7"/>
    </row>
    <row r="112" spans="2:31" s="59" customFormat="1" x14ac:dyDescent="0.2">
      <c r="B112" s="79" t="s">
        <v>32</v>
      </c>
      <c r="C112" s="80">
        <v>1.9</v>
      </c>
      <c r="D112" s="60" t="s">
        <v>9</v>
      </c>
      <c r="E112" s="2"/>
      <c r="F112" s="61"/>
      <c r="G112" s="68"/>
      <c r="H112" s="61"/>
      <c r="I112" s="68"/>
      <c r="J112" s="61"/>
      <c r="K112" s="62"/>
      <c r="L112" s="63" t="str">
        <f t="shared" si="8"/>
        <v/>
      </c>
      <c r="P112" s="64"/>
      <c r="Q112" s="65"/>
      <c r="R112" s="64"/>
      <c r="S112" s="65"/>
      <c r="T112" s="64"/>
      <c r="U112" s="65"/>
      <c r="V112" s="64"/>
      <c r="W112" s="65"/>
      <c r="AA112" s="7"/>
      <c r="AB112" s="7"/>
      <c r="AC112" s="7"/>
      <c r="AD112" s="7"/>
      <c r="AE112" s="7"/>
    </row>
    <row r="113" spans="2:31" s="59" customFormat="1" x14ac:dyDescent="0.2">
      <c r="B113" s="79" t="s">
        <v>1</v>
      </c>
      <c r="C113" s="80">
        <v>1.9</v>
      </c>
      <c r="D113" s="60" t="s">
        <v>10</v>
      </c>
      <c r="E113" s="2"/>
      <c r="F113" s="60" t="s">
        <v>11</v>
      </c>
      <c r="G113" s="2"/>
      <c r="H113" s="60" t="s">
        <v>36</v>
      </c>
      <c r="I113" s="2"/>
      <c r="J113" s="61"/>
      <c r="K113" s="62"/>
      <c r="L113" s="63" t="str">
        <f t="shared" si="8"/>
        <v/>
      </c>
      <c r="P113" s="64"/>
      <c r="Q113" s="65"/>
      <c r="R113" s="64"/>
      <c r="S113" s="65"/>
      <c r="T113" s="64"/>
      <c r="U113" s="65"/>
      <c r="V113" s="64"/>
      <c r="W113" s="65"/>
      <c r="AA113" s="7"/>
      <c r="AB113" s="7"/>
      <c r="AC113" s="7"/>
      <c r="AD113" s="7"/>
      <c r="AE113" s="7"/>
    </row>
    <row r="114" spans="2:31" s="59" customFormat="1" x14ac:dyDescent="0.2">
      <c r="B114" s="79" t="s">
        <v>2</v>
      </c>
      <c r="C114" s="80">
        <v>2.1</v>
      </c>
      <c r="D114" s="60" t="s">
        <v>10</v>
      </c>
      <c r="E114" s="2"/>
      <c r="F114" s="60" t="s">
        <v>11</v>
      </c>
      <c r="G114" s="2"/>
      <c r="H114" s="60" t="s">
        <v>36</v>
      </c>
      <c r="I114" s="2"/>
      <c r="J114" s="61"/>
      <c r="K114" s="62"/>
      <c r="L114" s="63" t="str">
        <f t="shared" si="8"/>
        <v/>
      </c>
      <c r="P114" s="64"/>
      <c r="Q114" s="65"/>
      <c r="R114" s="64"/>
      <c r="S114" s="65"/>
      <c r="T114" s="64"/>
      <c r="U114" s="65"/>
      <c r="V114" s="64"/>
      <c r="W114" s="65"/>
      <c r="AA114" s="7"/>
      <c r="AB114" s="7"/>
      <c r="AC114" s="7"/>
      <c r="AD114" s="7"/>
      <c r="AE114" s="7"/>
    </row>
    <row r="115" spans="2:31" s="59" customFormat="1" x14ac:dyDescent="0.2">
      <c r="B115" s="79" t="s">
        <v>3</v>
      </c>
      <c r="C115" s="80">
        <v>2.1</v>
      </c>
      <c r="D115" s="66" t="s">
        <v>10</v>
      </c>
      <c r="E115" s="3"/>
      <c r="F115" s="66" t="s">
        <v>11</v>
      </c>
      <c r="G115" s="3"/>
      <c r="H115" s="66" t="s">
        <v>36</v>
      </c>
      <c r="I115" s="3"/>
      <c r="J115" s="61"/>
      <c r="K115" s="62"/>
      <c r="L115" s="63" t="str">
        <f t="shared" si="8"/>
        <v/>
      </c>
      <c r="P115" s="64"/>
      <c r="Q115" s="65"/>
      <c r="R115" s="64"/>
      <c r="S115" s="65"/>
      <c r="T115" s="64"/>
      <c r="U115" s="65"/>
      <c r="V115" s="64"/>
      <c r="W115" s="65"/>
      <c r="AA115" s="7"/>
      <c r="AB115" s="7"/>
      <c r="AC115" s="7"/>
      <c r="AD115" s="7"/>
      <c r="AE115" s="7"/>
    </row>
    <row r="116" spans="2:31" s="59" customFormat="1" ht="10.199999999999999" customHeight="1" x14ac:dyDescent="0.2">
      <c r="B116" s="67"/>
      <c r="C116" s="67"/>
      <c r="D116" s="67"/>
      <c r="E116" s="67"/>
      <c r="F116" s="67"/>
      <c r="G116" s="67"/>
      <c r="H116" s="67"/>
      <c r="I116" s="67"/>
      <c r="J116" s="61"/>
      <c r="K116" s="68"/>
      <c r="L116" s="63"/>
      <c r="P116" s="64"/>
      <c r="Q116" s="65"/>
      <c r="R116" s="64"/>
      <c r="S116" s="65"/>
      <c r="T116" s="64"/>
      <c r="U116" s="65"/>
      <c r="V116" s="64"/>
      <c r="W116" s="65"/>
      <c r="AA116" s="7"/>
      <c r="AB116" s="7"/>
      <c r="AC116" s="7"/>
      <c r="AD116" s="74"/>
      <c r="AE116" s="74"/>
    </row>
    <row r="117" spans="2:31" s="33" customFormat="1" ht="14.4" customHeight="1" x14ac:dyDescent="0.35">
      <c r="B117" s="57" t="s">
        <v>31</v>
      </c>
      <c r="C117" s="93" t="s">
        <v>40</v>
      </c>
      <c r="D117" s="93"/>
      <c r="E117" s="93"/>
      <c r="F117" s="93"/>
      <c r="G117" s="93"/>
      <c r="H117" s="93"/>
      <c r="I117" s="93"/>
      <c r="J117" s="93"/>
      <c r="K117" s="93"/>
      <c r="L117" s="75"/>
      <c r="AA117" s="7"/>
      <c r="AB117" s="7"/>
      <c r="AC117" s="7"/>
      <c r="AD117" s="76"/>
      <c r="AE117" s="76"/>
    </row>
    <row r="118" spans="2:31" s="59" customFormat="1" x14ac:dyDescent="0.2">
      <c r="B118" s="79" t="s">
        <v>37</v>
      </c>
      <c r="C118" s="80">
        <v>10.5</v>
      </c>
      <c r="D118" s="66" t="s">
        <v>33</v>
      </c>
      <c r="E118" s="3"/>
      <c r="F118" s="61"/>
      <c r="G118" s="68"/>
      <c r="H118" s="61"/>
      <c r="I118" s="68"/>
      <c r="J118" s="61"/>
      <c r="K118" s="62"/>
      <c r="L118" s="63" t="str">
        <f t="shared" ref="L118:L121" si="9">IF((E118+G118+I118+K118)*C118=0,"",(E118+G118+I118+K118)*C118)</f>
        <v/>
      </c>
      <c r="P118" s="64"/>
      <c r="Q118" s="65"/>
      <c r="R118" s="64"/>
      <c r="S118" s="65"/>
      <c r="T118" s="64"/>
      <c r="U118" s="65"/>
      <c r="V118" s="64"/>
      <c r="W118" s="65"/>
      <c r="AA118" s="7"/>
      <c r="AB118" s="7"/>
      <c r="AC118" s="7"/>
      <c r="AD118" s="7"/>
      <c r="AE118" s="7"/>
    </row>
    <row r="119" spans="2:31" s="59" customFormat="1" x14ac:dyDescent="0.2">
      <c r="B119" s="79" t="s">
        <v>0</v>
      </c>
      <c r="C119" s="80">
        <v>10.5</v>
      </c>
      <c r="D119" s="66" t="s">
        <v>11</v>
      </c>
      <c r="E119" s="3"/>
      <c r="F119" s="66" t="s">
        <v>9</v>
      </c>
      <c r="G119" s="3"/>
      <c r="H119" s="68"/>
      <c r="I119" s="68"/>
      <c r="J119" s="68"/>
      <c r="K119" s="62"/>
      <c r="L119" s="63" t="str">
        <f t="shared" si="9"/>
        <v/>
      </c>
      <c r="P119" s="64"/>
      <c r="Q119" s="65"/>
      <c r="R119" s="64"/>
      <c r="S119" s="65"/>
      <c r="T119" s="64"/>
      <c r="U119" s="65"/>
      <c r="V119" s="64"/>
      <c r="W119" s="65"/>
      <c r="AA119" s="7"/>
      <c r="AB119" s="7"/>
      <c r="AC119" s="7"/>
      <c r="AD119" s="7"/>
      <c r="AE119" s="7"/>
    </row>
    <row r="120" spans="2:31" s="59" customFormat="1" x14ac:dyDescent="0.2">
      <c r="B120" s="79" t="s">
        <v>5</v>
      </c>
      <c r="C120" s="80">
        <v>10.5</v>
      </c>
      <c r="D120" s="72" t="s">
        <v>9</v>
      </c>
      <c r="E120" s="4"/>
      <c r="F120" s="35"/>
      <c r="G120" s="35"/>
      <c r="H120" s="68"/>
      <c r="I120" s="68"/>
      <c r="J120" s="68"/>
      <c r="K120" s="62"/>
      <c r="L120" s="63" t="str">
        <f t="shared" si="9"/>
        <v/>
      </c>
      <c r="P120" s="64"/>
      <c r="Q120" s="65"/>
      <c r="R120" s="64"/>
      <c r="S120" s="65"/>
      <c r="T120" s="64"/>
      <c r="U120" s="65"/>
      <c r="V120" s="64"/>
      <c r="W120" s="65"/>
      <c r="AA120" s="7"/>
      <c r="AB120" s="7"/>
      <c r="AC120" s="7"/>
      <c r="AD120" s="7"/>
      <c r="AE120" s="7"/>
    </row>
    <row r="121" spans="2:31" s="59" customFormat="1" x14ac:dyDescent="0.2">
      <c r="B121" s="79" t="s">
        <v>42</v>
      </c>
      <c r="C121" s="80">
        <v>10.5</v>
      </c>
      <c r="D121" s="66" t="s">
        <v>9</v>
      </c>
      <c r="E121" s="3"/>
      <c r="F121" s="68"/>
      <c r="G121" s="68"/>
      <c r="H121" s="68"/>
      <c r="I121" s="68"/>
      <c r="J121" s="68"/>
      <c r="K121" s="62"/>
      <c r="L121" s="63" t="str">
        <f t="shared" si="9"/>
        <v/>
      </c>
      <c r="P121" s="64"/>
      <c r="Q121" s="65"/>
      <c r="R121" s="64"/>
      <c r="S121" s="65"/>
      <c r="T121" s="64"/>
      <c r="U121" s="65"/>
      <c r="V121" s="64"/>
      <c r="W121" s="65"/>
      <c r="AA121" s="7"/>
      <c r="AB121" s="7"/>
      <c r="AC121" s="7"/>
      <c r="AD121" s="7"/>
      <c r="AE121" s="7"/>
    </row>
    <row r="122" spans="2:31" s="59" customFormat="1" ht="10.199999999999999" customHeight="1" x14ac:dyDescent="0.2">
      <c r="B122" s="67"/>
      <c r="C122" s="67"/>
      <c r="D122" s="67"/>
      <c r="E122" s="67"/>
      <c r="F122" s="68"/>
      <c r="G122" s="68"/>
      <c r="H122" s="68"/>
      <c r="I122" s="68"/>
      <c r="J122" s="68"/>
      <c r="K122" s="62"/>
      <c r="L122" s="63"/>
      <c r="P122" s="64"/>
      <c r="Q122" s="65"/>
      <c r="R122" s="64"/>
      <c r="S122" s="65"/>
      <c r="T122" s="64"/>
      <c r="U122" s="65"/>
      <c r="V122" s="64"/>
      <c r="W122" s="65"/>
      <c r="AA122" s="7"/>
      <c r="AB122" s="7"/>
      <c r="AC122" s="7"/>
      <c r="AD122" s="74"/>
      <c r="AE122" s="74"/>
    </row>
    <row r="123" spans="2:31" s="33" customFormat="1" ht="14.4" customHeight="1" x14ac:dyDescent="0.35">
      <c r="B123" s="57" t="s">
        <v>43</v>
      </c>
      <c r="C123" s="93" t="s">
        <v>39</v>
      </c>
      <c r="D123" s="93"/>
      <c r="E123" s="93"/>
      <c r="F123" s="93"/>
      <c r="G123" s="93"/>
      <c r="H123" s="93"/>
      <c r="I123" s="93"/>
      <c r="J123" s="93"/>
      <c r="K123" s="93"/>
      <c r="L123" s="75"/>
      <c r="AA123" s="7"/>
      <c r="AB123" s="76"/>
      <c r="AC123" s="76"/>
      <c r="AD123" s="76"/>
      <c r="AE123" s="76"/>
    </row>
    <row r="124" spans="2:31" s="59" customFormat="1" x14ac:dyDescent="0.2">
      <c r="B124" s="79" t="s">
        <v>27</v>
      </c>
      <c r="C124" s="80">
        <v>11</v>
      </c>
      <c r="D124" s="60" t="s">
        <v>28</v>
      </c>
      <c r="E124" s="2"/>
      <c r="F124" s="77"/>
      <c r="G124" s="78"/>
      <c r="H124" s="78"/>
      <c r="I124" s="68"/>
      <c r="J124" s="61"/>
      <c r="K124" s="62"/>
      <c r="L124" s="63" t="str">
        <f t="shared" ref="L124:L128" si="10">IF((E124+G124+I124+K124)*C124=0,"",(E124+G124+I124+K124)*C124)</f>
        <v/>
      </c>
      <c r="P124" s="64"/>
      <c r="Q124" s="65"/>
      <c r="R124" s="64"/>
      <c r="S124" s="65"/>
      <c r="T124" s="64"/>
      <c r="U124" s="65"/>
      <c r="V124" s="64"/>
      <c r="W124" s="65"/>
      <c r="AA124" s="7"/>
      <c r="AB124" s="74"/>
      <c r="AC124" s="74"/>
      <c r="AD124" s="74"/>
      <c r="AE124" s="74"/>
    </row>
    <row r="125" spans="2:31" s="59" customFormat="1" x14ac:dyDescent="0.2">
      <c r="B125" s="79" t="s">
        <v>76</v>
      </c>
      <c r="C125" s="80">
        <v>12.5</v>
      </c>
      <c r="D125" s="60" t="s">
        <v>23</v>
      </c>
      <c r="E125" s="2"/>
      <c r="F125" s="61"/>
      <c r="G125" s="68"/>
      <c r="H125" s="61"/>
      <c r="I125" s="68"/>
      <c r="J125" s="61"/>
      <c r="K125" s="62"/>
      <c r="L125" s="63" t="str">
        <f t="shared" si="10"/>
        <v/>
      </c>
      <c r="P125" s="64"/>
      <c r="Q125" s="65"/>
      <c r="R125" s="64"/>
      <c r="S125" s="65"/>
      <c r="T125" s="64"/>
      <c r="U125" s="65"/>
      <c r="V125" s="64"/>
      <c r="W125" s="65"/>
      <c r="AA125" s="7"/>
      <c r="AB125" s="74"/>
      <c r="AC125" s="74"/>
      <c r="AD125" s="74"/>
      <c r="AE125" s="74"/>
    </row>
    <row r="126" spans="2:31" s="59" customFormat="1" x14ac:dyDescent="0.2">
      <c r="B126" s="79" t="s">
        <v>35</v>
      </c>
      <c r="C126" s="80">
        <v>11</v>
      </c>
      <c r="D126" s="60" t="s">
        <v>9</v>
      </c>
      <c r="E126" s="2"/>
      <c r="F126" s="78"/>
      <c r="G126" s="68"/>
      <c r="H126" s="61"/>
      <c r="I126" s="68"/>
      <c r="J126" s="61"/>
      <c r="K126" s="62"/>
      <c r="L126" s="63" t="str">
        <f t="shared" si="10"/>
        <v/>
      </c>
      <c r="P126" s="64"/>
      <c r="Q126" s="65"/>
      <c r="R126" s="64"/>
      <c r="S126" s="65"/>
      <c r="T126" s="64"/>
      <c r="U126" s="65"/>
      <c r="V126" s="64"/>
      <c r="W126" s="65"/>
      <c r="AA126" s="7"/>
      <c r="AB126" s="74"/>
      <c r="AC126" s="74"/>
      <c r="AD126" s="74"/>
      <c r="AE126" s="74"/>
    </row>
    <row r="127" spans="2:31" s="59" customFormat="1" x14ac:dyDescent="0.2">
      <c r="B127" s="79" t="s">
        <v>75</v>
      </c>
      <c r="C127" s="80">
        <v>12</v>
      </c>
      <c r="D127" s="60" t="s">
        <v>8</v>
      </c>
      <c r="E127" s="2"/>
      <c r="F127" s="60" t="s">
        <v>13</v>
      </c>
      <c r="G127" s="2"/>
      <c r="H127" s="61"/>
      <c r="I127" s="68"/>
      <c r="J127" s="61"/>
      <c r="K127" s="62"/>
      <c r="L127" s="63" t="str">
        <f t="shared" si="10"/>
        <v/>
      </c>
      <c r="P127" s="64"/>
      <c r="Q127" s="65"/>
      <c r="R127" s="64"/>
      <c r="S127" s="65"/>
      <c r="T127" s="64"/>
      <c r="U127" s="65"/>
      <c r="V127" s="64"/>
      <c r="W127" s="65"/>
      <c r="AA127" s="7"/>
      <c r="AB127" s="74"/>
      <c r="AC127" s="74"/>
      <c r="AD127" s="74"/>
      <c r="AE127" s="74"/>
    </row>
    <row r="128" spans="2:31" s="59" customFormat="1" x14ac:dyDescent="0.2">
      <c r="B128" s="79" t="s">
        <v>47</v>
      </c>
      <c r="C128" s="80">
        <v>15</v>
      </c>
      <c r="D128" s="66" t="s">
        <v>10</v>
      </c>
      <c r="E128" s="3"/>
      <c r="F128" s="66" t="s">
        <v>11</v>
      </c>
      <c r="G128" s="3"/>
      <c r="H128" s="66" t="s">
        <v>36</v>
      </c>
      <c r="I128" s="3"/>
      <c r="J128" s="81"/>
      <c r="K128" s="82"/>
      <c r="L128" s="63" t="str">
        <f t="shared" si="10"/>
        <v/>
      </c>
      <c r="P128" s="64"/>
      <c r="Q128" s="65"/>
      <c r="R128" s="64"/>
      <c r="S128" s="65"/>
      <c r="T128" s="64"/>
      <c r="U128" s="65"/>
      <c r="V128" s="64"/>
      <c r="W128" s="65"/>
      <c r="AA128" s="7"/>
      <c r="AB128" s="74"/>
      <c r="AC128" s="74"/>
      <c r="AD128" s="74"/>
      <c r="AE128" s="74"/>
    </row>
    <row r="129" spans="1:31" s="59" customFormat="1" ht="10.199999999999999" customHeight="1" x14ac:dyDescent="0.2">
      <c r="B129" s="67"/>
      <c r="C129" s="67"/>
      <c r="D129" s="67"/>
      <c r="E129" s="67"/>
      <c r="F129" s="67"/>
      <c r="G129" s="67"/>
      <c r="H129" s="67"/>
      <c r="I129" s="67"/>
      <c r="J129" s="83"/>
      <c r="K129" s="83"/>
      <c r="L129" s="84"/>
      <c r="P129" s="64"/>
      <c r="Q129" s="65"/>
      <c r="R129" s="64"/>
      <c r="S129" s="65"/>
      <c r="T129" s="64"/>
      <c r="U129" s="65"/>
      <c r="V129" s="64"/>
      <c r="W129" s="65"/>
      <c r="AA129" s="7"/>
      <c r="AB129" s="74"/>
      <c r="AC129" s="74"/>
      <c r="AD129" s="74"/>
      <c r="AE129" s="74"/>
    </row>
    <row r="130" spans="1:31" s="33" customFormat="1" ht="14.4" customHeight="1" x14ac:dyDescent="0.35">
      <c r="B130" s="57" t="s">
        <v>24</v>
      </c>
      <c r="C130" s="93" t="s">
        <v>22</v>
      </c>
      <c r="D130" s="93"/>
      <c r="E130" s="93"/>
      <c r="F130" s="93"/>
      <c r="G130" s="93"/>
      <c r="H130" s="93"/>
      <c r="I130" s="93"/>
      <c r="J130" s="93"/>
      <c r="K130" s="94"/>
      <c r="L130" s="75"/>
      <c r="AA130" s="7"/>
      <c r="AB130" s="76"/>
      <c r="AC130" s="76"/>
      <c r="AD130" s="76"/>
      <c r="AE130" s="76"/>
    </row>
    <row r="131" spans="1:31" s="59" customFormat="1" x14ac:dyDescent="0.2">
      <c r="B131" s="79" t="s">
        <v>21</v>
      </c>
      <c r="C131" s="80">
        <v>3.75</v>
      </c>
      <c r="D131" s="60" t="s">
        <v>25</v>
      </c>
      <c r="E131" s="2"/>
      <c r="F131" s="77"/>
      <c r="G131" s="78"/>
      <c r="H131" s="78"/>
      <c r="I131" s="68"/>
      <c r="J131" s="61"/>
      <c r="K131" s="62"/>
      <c r="L131" s="63" t="str">
        <f t="shared" ref="L131:L132" si="11">IF((E131+G131+I131+K131)*C131=0,"",(E131+G131+I131+K131)*C131)</f>
        <v/>
      </c>
      <c r="P131" s="64"/>
      <c r="Q131" s="65"/>
      <c r="R131" s="64"/>
      <c r="S131" s="65"/>
      <c r="T131" s="64"/>
      <c r="U131" s="65"/>
      <c r="V131" s="64"/>
      <c r="W131" s="65"/>
      <c r="AA131" s="7"/>
      <c r="AB131" s="74"/>
      <c r="AC131" s="74"/>
      <c r="AD131" s="74"/>
      <c r="AE131" s="74"/>
    </row>
    <row r="132" spans="1:31" s="59" customFormat="1" x14ac:dyDescent="0.2">
      <c r="B132" s="79" t="s">
        <v>41</v>
      </c>
      <c r="C132" s="80">
        <v>2.75</v>
      </c>
      <c r="D132" s="66" t="s">
        <v>26</v>
      </c>
      <c r="E132" s="3"/>
      <c r="F132" s="85"/>
      <c r="G132" s="86"/>
      <c r="H132" s="86"/>
      <c r="I132" s="87"/>
      <c r="J132" s="81"/>
      <c r="K132" s="82"/>
      <c r="L132" s="63" t="str">
        <f t="shared" si="11"/>
        <v/>
      </c>
      <c r="P132" s="64"/>
      <c r="Q132" s="65"/>
      <c r="R132" s="64"/>
      <c r="S132" s="65"/>
      <c r="T132" s="64"/>
      <c r="U132" s="65"/>
      <c r="V132" s="64"/>
      <c r="W132" s="65"/>
      <c r="AA132" s="7"/>
      <c r="AB132" s="74"/>
      <c r="AC132" s="74"/>
      <c r="AD132" s="74"/>
      <c r="AE132" s="74"/>
    </row>
    <row r="133" spans="1:31" x14ac:dyDescent="0.35">
      <c r="B133" s="88"/>
      <c r="C133" s="95" t="s">
        <v>77</v>
      </c>
      <c r="D133" s="96" t="s">
        <v>56</v>
      </c>
      <c r="E133" s="96"/>
      <c r="F133" s="95"/>
      <c r="G133" s="95"/>
      <c r="H133" s="95"/>
      <c r="I133" s="95"/>
      <c r="J133" s="95"/>
      <c r="K133" s="95"/>
      <c r="L133" s="90">
        <f>SUM(L93:L132)</f>
        <v>0</v>
      </c>
    </row>
    <row r="134" spans="1:31" ht="15" thickBot="1" x14ac:dyDescent="0.4">
      <c r="C134" s="89"/>
      <c r="D134" s="89"/>
      <c r="E134" s="89"/>
      <c r="F134" s="89"/>
      <c r="G134" s="89"/>
      <c r="H134" s="89"/>
      <c r="I134" s="89"/>
      <c r="J134" s="89"/>
      <c r="K134" s="89"/>
      <c r="L134" s="92"/>
      <c r="M134" s="92"/>
    </row>
    <row r="135" spans="1:31" s="46" customFormat="1" ht="24" thickTop="1" x14ac:dyDescent="0.35">
      <c r="A135" s="43"/>
      <c r="B135" s="43"/>
      <c r="C135" s="43"/>
      <c r="D135" s="43"/>
      <c r="E135" s="43"/>
      <c r="F135" s="44"/>
      <c r="G135" s="44"/>
      <c r="H135" s="44"/>
      <c r="I135" s="44"/>
      <c r="J135" s="44"/>
      <c r="K135" s="43"/>
      <c r="L135" s="45" t="s">
        <v>92</v>
      </c>
      <c r="M135" s="43"/>
      <c r="AA135" s="47"/>
      <c r="AB135" s="47"/>
      <c r="AC135" s="47"/>
      <c r="AD135" s="47"/>
      <c r="AE135" s="47"/>
    </row>
    <row r="136" spans="1:31" s="49" customFormat="1" ht="15.6" customHeight="1" x14ac:dyDescent="0.35">
      <c r="A136" s="9"/>
      <c r="B136" s="101" t="s">
        <v>64</v>
      </c>
      <c r="C136" s="101"/>
      <c r="D136" s="101"/>
      <c r="E136" s="101"/>
      <c r="F136" s="102" t="str">
        <f>IF($J$14="","vul bovenaan je naam in",$J$14)</f>
        <v>vul bovenaan je naam in</v>
      </c>
      <c r="G136" s="102"/>
      <c r="H136" s="102"/>
      <c r="I136" s="102"/>
      <c r="J136" s="102"/>
      <c r="K136" s="103" t="str">
        <f>CONCATENATE("*",L135,"*")</f>
        <v>*WW3*</v>
      </c>
      <c r="L136" s="103"/>
      <c r="M136" s="9"/>
      <c r="AA136" s="7"/>
      <c r="AB136" s="7"/>
      <c r="AC136" s="7"/>
      <c r="AD136" s="7"/>
      <c r="AE136" s="7"/>
    </row>
    <row r="137" spans="1:31" s="49" customFormat="1" ht="15.6" customHeight="1" x14ac:dyDescent="0.35">
      <c r="A137" s="9"/>
      <c r="B137" s="48"/>
      <c r="C137" s="48"/>
      <c r="D137" s="48"/>
      <c r="E137" s="48" t="s">
        <v>78</v>
      </c>
      <c r="F137" s="97" t="str">
        <f>IF($J$16=0,"vul bovenaan je speltak in",$J$16)</f>
        <v>vul bovenaan je speltak in</v>
      </c>
      <c r="G137" s="97"/>
      <c r="H137" s="97"/>
      <c r="I137" s="97"/>
      <c r="J137" s="97"/>
      <c r="K137" s="50"/>
      <c r="L137" s="51"/>
      <c r="M137" s="9"/>
      <c r="AA137" s="7"/>
      <c r="AB137" s="7"/>
      <c r="AC137" s="7"/>
      <c r="AD137" s="7"/>
      <c r="AE137" s="7"/>
    </row>
    <row r="138" spans="1:31" s="49" customFormat="1" ht="15.6" customHeight="1" x14ac:dyDescent="0.35">
      <c r="A138" s="9"/>
      <c r="B138" s="48"/>
      <c r="C138" s="48"/>
      <c r="D138" s="48"/>
      <c r="E138" s="48"/>
      <c r="F138" s="52"/>
      <c r="G138" s="52"/>
      <c r="H138" s="52"/>
      <c r="I138" s="52"/>
      <c r="J138" s="52"/>
      <c r="K138" s="50"/>
      <c r="L138" s="51"/>
      <c r="M138" s="9"/>
      <c r="AA138" s="7"/>
      <c r="AB138" s="7"/>
      <c r="AC138" s="7"/>
      <c r="AD138" s="7"/>
      <c r="AE138" s="7"/>
    </row>
    <row r="139" spans="1:31" s="9" customFormat="1" x14ac:dyDescent="0.35">
      <c r="E139" s="10"/>
      <c r="F139" s="13"/>
      <c r="G139" s="10"/>
      <c r="H139" s="53"/>
      <c r="I139" s="53"/>
      <c r="J139" s="54"/>
      <c r="K139" s="55"/>
      <c r="L139" s="55"/>
      <c r="AA139" s="7"/>
      <c r="AB139" s="7"/>
      <c r="AC139" s="7"/>
      <c r="AD139" s="7"/>
      <c r="AE139" s="7"/>
    </row>
    <row r="140" spans="1:31" s="9" customFormat="1" x14ac:dyDescent="0.2">
      <c r="B140" s="56"/>
      <c r="C140" s="98" t="s">
        <v>61</v>
      </c>
      <c r="D140" s="98"/>
      <c r="E140" s="98"/>
      <c r="F140" s="99"/>
      <c r="G140" s="99"/>
      <c r="H140" s="99"/>
      <c r="I140" s="99"/>
      <c r="J140" s="99"/>
      <c r="K140" s="99"/>
      <c r="L140" s="99"/>
      <c r="AA140" s="7"/>
      <c r="AB140" s="7"/>
      <c r="AC140" s="7"/>
      <c r="AD140" s="7"/>
      <c r="AE140" s="7"/>
    </row>
    <row r="141" spans="1:31" s="9" customFormat="1" ht="10.199999999999999" customHeight="1" x14ac:dyDescent="0.2">
      <c r="B141" s="56"/>
      <c r="K141" s="27"/>
      <c r="L141" s="27"/>
      <c r="AA141" s="7"/>
      <c r="AB141" s="7"/>
      <c r="AC141" s="7"/>
      <c r="AD141" s="7"/>
      <c r="AE141" s="7"/>
    </row>
    <row r="142" spans="1:31" s="33" customFormat="1" ht="14.4" customHeight="1" x14ac:dyDescent="0.35">
      <c r="B142" s="57" t="s">
        <v>29</v>
      </c>
      <c r="C142" s="93" t="s">
        <v>66</v>
      </c>
      <c r="D142" s="93"/>
      <c r="E142" s="93"/>
      <c r="F142" s="93"/>
      <c r="G142" s="93"/>
      <c r="H142" s="93"/>
      <c r="I142" s="93"/>
      <c r="J142" s="93"/>
      <c r="K142" s="93"/>
      <c r="L142" s="58"/>
      <c r="AA142" s="7"/>
      <c r="AB142" s="7"/>
      <c r="AC142" s="7"/>
      <c r="AD142" s="7"/>
      <c r="AE142" s="7"/>
    </row>
    <row r="143" spans="1:31" s="59" customFormat="1" x14ac:dyDescent="0.2">
      <c r="B143" s="79" t="s">
        <v>19</v>
      </c>
      <c r="C143" s="80">
        <v>3.5</v>
      </c>
      <c r="D143" s="60" t="s">
        <v>8</v>
      </c>
      <c r="E143" s="2"/>
      <c r="F143" s="60" t="s">
        <v>12</v>
      </c>
      <c r="G143" s="2"/>
      <c r="H143" s="60" t="s">
        <v>13</v>
      </c>
      <c r="I143" s="2"/>
      <c r="J143" s="61"/>
      <c r="K143" s="62"/>
      <c r="L143" s="63" t="str">
        <f t="shared" ref="L143:L147" si="12">IF((E143+G143+I143+K143)*C143=0,"",(E143+G143+I143+K143)*C143)</f>
        <v/>
      </c>
      <c r="P143" s="64"/>
      <c r="Q143" s="65"/>
      <c r="R143" s="64"/>
      <c r="S143" s="65"/>
      <c r="T143" s="64"/>
      <c r="U143" s="65"/>
      <c r="V143" s="64"/>
      <c r="W143" s="65"/>
      <c r="AA143" s="7"/>
      <c r="AB143" s="7"/>
      <c r="AC143" s="7"/>
      <c r="AD143" s="7"/>
      <c r="AE143" s="7"/>
    </row>
    <row r="144" spans="1:31" s="59" customFormat="1" x14ac:dyDescent="0.2">
      <c r="B144" s="79" t="s">
        <v>18</v>
      </c>
      <c r="C144" s="80">
        <v>3.5</v>
      </c>
      <c r="D144" s="60" t="s">
        <v>10</v>
      </c>
      <c r="E144" s="2"/>
      <c r="F144" s="66" t="s">
        <v>11</v>
      </c>
      <c r="G144" s="3"/>
      <c r="H144" s="66" t="s">
        <v>36</v>
      </c>
      <c r="I144" s="3"/>
      <c r="J144" s="61"/>
      <c r="K144" s="62"/>
      <c r="L144" s="63" t="str">
        <f t="shared" si="12"/>
        <v/>
      </c>
      <c r="P144" s="64"/>
      <c r="Q144" s="65"/>
      <c r="R144" s="64"/>
      <c r="S144" s="65"/>
      <c r="T144" s="64"/>
      <c r="U144" s="65"/>
      <c r="V144" s="64"/>
      <c r="W144" s="65"/>
      <c r="AA144" s="7"/>
      <c r="AB144" s="7"/>
      <c r="AC144" s="7"/>
      <c r="AD144" s="7"/>
      <c r="AE144" s="7"/>
    </row>
    <row r="145" spans="2:31" s="59" customFormat="1" x14ac:dyDescent="0.2">
      <c r="B145" s="79" t="s">
        <v>17</v>
      </c>
      <c r="C145" s="80">
        <v>3.5</v>
      </c>
      <c r="D145" s="66" t="s">
        <v>9</v>
      </c>
      <c r="E145" s="3"/>
      <c r="F145" s="72" t="s">
        <v>11</v>
      </c>
      <c r="G145" s="3"/>
      <c r="H145" s="35"/>
      <c r="I145" s="35"/>
      <c r="J145" s="61"/>
      <c r="K145" s="62"/>
      <c r="L145" s="63" t="str">
        <f t="shared" si="12"/>
        <v/>
      </c>
      <c r="P145" s="64"/>
      <c r="Q145" s="65"/>
      <c r="R145" s="64"/>
      <c r="S145" s="65"/>
      <c r="T145" s="64"/>
      <c r="U145" s="65"/>
      <c r="V145" s="64"/>
      <c r="W145" s="65"/>
      <c r="AA145" s="7"/>
      <c r="AB145" s="7"/>
      <c r="AC145" s="7"/>
      <c r="AD145" s="7"/>
      <c r="AE145" s="7"/>
    </row>
    <row r="146" spans="2:31" s="59" customFormat="1" x14ac:dyDescent="0.2">
      <c r="B146" s="79" t="s">
        <v>16</v>
      </c>
      <c r="C146" s="80">
        <v>3.5</v>
      </c>
      <c r="D146" s="72" t="s">
        <v>11</v>
      </c>
      <c r="E146" s="3"/>
      <c r="F146" s="60" t="s">
        <v>36</v>
      </c>
      <c r="G146" s="2"/>
      <c r="H146" s="60" t="s">
        <v>9</v>
      </c>
      <c r="I146" s="2"/>
      <c r="J146" s="61"/>
      <c r="K146" s="62"/>
      <c r="L146" s="63" t="str">
        <f t="shared" si="12"/>
        <v/>
      </c>
      <c r="P146" s="64"/>
      <c r="Q146" s="65"/>
      <c r="R146" s="64"/>
      <c r="S146" s="65"/>
      <c r="T146" s="64"/>
      <c r="U146" s="65"/>
      <c r="V146" s="64"/>
      <c r="W146" s="65"/>
      <c r="AA146" s="7"/>
      <c r="AB146" s="7"/>
      <c r="AC146" s="7"/>
      <c r="AD146" s="7"/>
      <c r="AE146" s="7"/>
    </row>
    <row r="147" spans="2:31" s="59" customFormat="1" x14ac:dyDescent="0.2">
      <c r="B147" s="79" t="s">
        <v>15</v>
      </c>
      <c r="C147" s="80">
        <v>3.5</v>
      </c>
      <c r="D147" s="66" t="s">
        <v>10</v>
      </c>
      <c r="E147" s="3"/>
      <c r="F147" s="66" t="s">
        <v>11</v>
      </c>
      <c r="G147" s="3"/>
      <c r="H147" s="66" t="s">
        <v>36</v>
      </c>
      <c r="I147" s="3"/>
      <c r="J147" s="61"/>
      <c r="K147" s="62"/>
      <c r="L147" s="63" t="str">
        <f t="shared" si="12"/>
        <v/>
      </c>
      <c r="P147" s="64"/>
      <c r="Q147" s="65"/>
      <c r="R147" s="64"/>
      <c r="S147" s="65"/>
      <c r="T147" s="64"/>
      <c r="U147" s="65"/>
      <c r="V147" s="64"/>
      <c r="W147" s="65"/>
      <c r="AA147" s="7"/>
      <c r="AB147" s="7"/>
      <c r="AC147" s="7"/>
      <c r="AD147" s="7"/>
      <c r="AE147" s="7"/>
    </row>
    <row r="148" spans="2:31" s="59" customFormat="1" ht="10.199999999999999" customHeight="1" x14ac:dyDescent="0.2">
      <c r="B148" s="67"/>
      <c r="C148" s="67"/>
      <c r="D148" s="67"/>
      <c r="E148" s="67"/>
      <c r="F148" s="67"/>
      <c r="G148" s="67"/>
      <c r="H148" s="67"/>
      <c r="I148" s="67"/>
      <c r="J148" s="61"/>
      <c r="K148" s="68"/>
      <c r="L148" s="63"/>
      <c r="P148" s="64"/>
      <c r="Q148" s="65"/>
      <c r="R148" s="64"/>
      <c r="S148" s="65"/>
      <c r="T148" s="64"/>
      <c r="U148" s="65"/>
      <c r="V148" s="64"/>
      <c r="W148" s="65"/>
      <c r="AA148" s="7"/>
      <c r="AB148" s="7"/>
      <c r="AC148" s="7"/>
      <c r="AD148" s="7"/>
      <c r="AE148" s="7"/>
    </row>
    <row r="149" spans="2:31" s="9" customFormat="1" x14ac:dyDescent="0.35">
      <c r="B149" s="57" t="s">
        <v>7</v>
      </c>
      <c r="C149" s="100" t="s">
        <v>67</v>
      </c>
      <c r="D149" s="100"/>
      <c r="E149" s="100"/>
      <c r="F149" s="100"/>
      <c r="G149" s="100"/>
      <c r="H149" s="100"/>
      <c r="I149" s="100"/>
      <c r="J149" s="100"/>
      <c r="K149" s="100"/>
      <c r="L149" s="69"/>
      <c r="Q149" s="70"/>
      <c r="S149" s="70"/>
      <c r="U149" s="70"/>
      <c r="W149" s="70"/>
      <c r="AA149" s="7"/>
      <c r="AB149" s="7"/>
      <c r="AC149" s="7"/>
      <c r="AD149" s="7"/>
      <c r="AE149" s="7"/>
    </row>
    <row r="150" spans="2:31" s="59" customFormat="1" x14ac:dyDescent="0.2">
      <c r="B150" s="79" t="s">
        <v>38</v>
      </c>
      <c r="C150" s="80">
        <v>1.9</v>
      </c>
      <c r="D150" s="71" t="s">
        <v>8</v>
      </c>
      <c r="E150" s="5"/>
      <c r="F150" s="61"/>
      <c r="G150" s="68"/>
      <c r="H150" s="61"/>
      <c r="I150" s="68"/>
      <c r="J150" s="61"/>
      <c r="K150" s="62"/>
      <c r="L150" s="63" t="str">
        <f t="shared" ref="L150:L156" si="13">IF((E150+G150+I150+K150)*C150=0,"",(E150+G150+I150+K150)*C150)</f>
        <v/>
      </c>
      <c r="P150" s="64"/>
      <c r="Q150" s="65"/>
      <c r="R150" s="64"/>
      <c r="S150" s="65"/>
      <c r="T150" s="64"/>
      <c r="U150" s="65"/>
      <c r="V150" s="64"/>
      <c r="W150" s="65"/>
      <c r="AA150" s="7"/>
      <c r="AB150" s="7"/>
      <c r="AC150" s="7"/>
      <c r="AD150" s="7"/>
      <c r="AE150" s="7"/>
    </row>
    <row r="151" spans="2:31" s="59" customFormat="1" x14ac:dyDescent="0.2">
      <c r="B151" s="79" t="s">
        <v>4</v>
      </c>
      <c r="C151" s="80">
        <v>1.9</v>
      </c>
      <c r="D151" s="66" t="s">
        <v>11</v>
      </c>
      <c r="E151" s="3"/>
      <c r="F151" s="66" t="s">
        <v>36</v>
      </c>
      <c r="G151" s="3"/>
      <c r="H151" s="66" t="s">
        <v>9</v>
      </c>
      <c r="I151" s="3"/>
      <c r="J151" s="61"/>
      <c r="K151" s="62"/>
      <c r="L151" s="63" t="str">
        <f t="shared" si="13"/>
        <v/>
      </c>
      <c r="P151" s="64"/>
      <c r="Q151" s="65"/>
      <c r="R151" s="64"/>
      <c r="S151" s="65"/>
      <c r="T151" s="64"/>
      <c r="U151" s="65"/>
      <c r="V151" s="64"/>
      <c r="W151" s="65"/>
      <c r="AA151" s="7"/>
      <c r="AB151" s="7"/>
      <c r="AC151" s="7"/>
      <c r="AD151" s="7"/>
      <c r="AE151" s="7"/>
    </row>
    <row r="152" spans="2:31" s="59" customFormat="1" x14ac:dyDescent="0.2">
      <c r="B152" s="79" t="s">
        <v>48</v>
      </c>
      <c r="C152" s="80">
        <v>1.9</v>
      </c>
      <c r="D152" s="72" t="s">
        <v>34</v>
      </c>
      <c r="E152" s="4"/>
      <c r="F152" s="13"/>
      <c r="G152" s="35"/>
      <c r="H152" s="13"/>
      <c r="I152" s="35"/>
      <c r="J152" s="61"/>
      <c r="K152" s="62"/>
      <c r="L152" s="63" t="str">
        <f t="shared" si="13"/>
        <v/>
      </c>
      <c r="P152" s="64"/>
      <c r="Q152" s="65"/>
      <c r="R152" s="64"/>
      <c r="S152" s="65"/>
      <c r="T152" s="64"/>
      <c r="U152" s="65"/>
      <c r="V152" s="64"/>
      <c r="W152" s="65"/>
      <c r="AA152" s="7"/>
      <c r="AB152" s="7"/>
      <c r="AC152" s="7"/>
      <c r="AD152" s="7"/>
      <c r="AE152" s="7"/>
    </row>
    <row r="153" spans="2:31" s="59" customFormat="1" x14ac:dyDescent="0.2">
      <c r="B153" s="79" t="s">
        <v>6</v>
      </c>
      <c r="C153" s="80">
        <v>1.9</v>
      </c>
      <c r="D153" s="66" t="s">
        <v>11</v>
      </c>
      <c r="E153" s="3"/>
      <c r="F153" s="66" t="s">
        <v>52</v>
      </c>
      <c r="G153" s="3"/>
      <c r="H153" s="61"/>
      <c r="I153" s="68"/>
      <c r="J153" s="61"/>
      <c r="K153" s="62"/>
      <c r="L153" s="63" t="str">
        <f t="shared" si="13"/>
        <v/>
      </c>
      <c r="P153" s="64"/>
      <c r="Q153" s="65"/>
      <c r="R153" s="64"/>
      <c r="S153" s="65"/>
      <c r="T153" s="64"/>
      <c r="U153" s="65"/>
      <c r="V153" s="64"/>
      <c r="W153" s="65"/>
      <c r="AA153" s="7"/>
      <c r="AB153" s="7"/>
      <c r="AC153" s="7"/>
      <c r="AD153" s="7"/>
      <c r="AE153" s="7"/>
    </row>
    <row r="154" spans="2:31" s="59" customFormat="1" x14ac:dyDescent="0.2">
      <c r="B154" s="79" t="s">
        <v>53</v>
      </c>
      <c r="C154" s="80">
        <v>1.9</v>
      </c>
      <c r="D154" s="72" t="s">
        <v>14</v>
      </c>
      <c r="E154" s="4"/>
      <c r="F154" s="13"/>
      <c r="G154" s="35"/>
      <c r="H154" s="61"/>
      <c r="I154" s="68"/>
      <c r="J154" s="61"/>
      <c r="K154" s="62"/>
      <c r="L154" s="63" t="str">
        <f t="shared" si="13"/>
        <v/>
      </c>
      <c r="P154" s="64"/>
      <c r="Q154" s="65"/>
      <c r="R154" s="64"/>
      <c r="S154" s="65"/>
      <c r="T154" s="64"/>
      <c r="U154" s="65"/>
      <c r="V154" s="64"/>
      <c r="W154" s="65"/>
      <c r="AA154" s="7"/>
      <c r="AB154" s="7"/>
      <c r="AC154" s="7"/>
      <c r="AD154" s="7"/>
      <c r="AE154" s="7"/>
    </row>
    <row r="155" spans="2:31" s="59" customFormat="1" x14ac:dyDescent="0.2">
      <c r="B155" s="79" t="s">
        <v>54</v>
      </c>
      <c r="C155" s="80">
        <v>1.9</v>
      </c>
      <c r="D155" s="60" t="s">
        <v>23</v>
      </c>
      <c r="E155" s="2"/>
      <c r="F155" s="61"/>
      <c r="G155" s="68"/>
      <c r="H155" s="61"/>
      <c r="I155" s="68"/>
      <c r="J155" s="61"/>
      <c r="K155" s="62"/>
      <c r="L155" s="63" t="str">
        <f t="shared" si="13"/>
        <v/>
      </c>
      <c r="P155" s="64"/>
      <c r="Q155" s="65"/>
      <c r="R155" s="64"/>
      <c r="S155" s="65"/>
      <c r="T155" s="64"/>
      <c r="U155" s="65"/>
      <c r="V155" s="64"/>
      <c r="W155" s="65"/>
      <c r="AA155" s="7"/>
      <c r="AB155" s="7"/>
      <c r="AC155" s="7"/>
      <c r="AD155" s="7"/>
      <c r="AE155" s="7"/>
    </row>
    <row r="156" spans="2:31" s="59" customFormat="1" x14ac:dyDescent="0.2">
      <c r="B156" s="79" t="s">
        <v>20</v>
      </c>
      <c r="C156" s="80">
        <v>1.9</v>
      </c>
      <c r="D156" s="60" t="s">
        <v>10</v>
      </c>
      <c r="E156" s="2"/>
      <c r="F156" s="60" t="s">
        <v>11</v>
      </c>
      <c r="G156" s="2"/>
      <c r="H156" s="60" t="s">
        <v>8</v>
      </c>
      <c r="I156" s="2"/>
      <c r="J156" s="61"/>
      <c r="K156" s="62"/>
      <c r="L156" s="63" t="str">
        <f t="shared" si="13"/>
        <v/>
      </c>
      <c r="P156" s="64"/>
      <c r="Q156" s="65"/>
      <c r="R156" s="64"/>
      <c r="S156" s="65"/>
      <c r="T156" s="64"/>
      <c r="U156" s="65"/>
      <c r="V156" s="64"/>
      <c r="W156" s="65"/>
      <c r="AA156" s="7"/>
      <c r="AB156" s="7"/>
      <c r="AC156" s="7"/>
      <c r="AD156" s="7"/>
      <c r="AE156" s="7"/>
    </row>
    <row r="157" spans="2:31" s="59" customFormat="1" x14ac:dyDescent="0.2">
      <c r="B157" s="79" t="s">
        <v>0</v>
      </c>
      <c r="C157" s="80">
        <v>1.9</v>
      </c>
      <c r="D157" s="60" t="s">
        <v>10</v>
      </c>
      <c r="E157" s="2"/>
      <c r="F157" s="66" t="s">
        <v>11</v>
      </c>
      <c r="G157" s="3"/>
      <c r="H157" s="66" t="s">
        <v>36</v>
      </c>
      <c r="I157" s="3"/>
      <c r="J157" s="66" t="s">
        <v>9</v>
      </c>
      <c r="K157" s="3"/>
      <c r="L157" s="63" t="str">
        <f>IF((E157+G157+I157+K157)*C157=0,"",(E157+G157+I157+K157)*C157)</f>
        <v/>
      </c>
      <c r="P157" s="64"/>
      <c r="Q157" s="65"/>
      <c r="R157" s="64"/>
      <c r="S157" s="65"/>
      <c r="T157" s="64"/>
      <c r="U157" s="65"/>
      <c r="V157" s="64"/>
      <c r="W157" s="65"/>
      <c r="AA157" s="7"/>
      <c r="AB157" s="7"/>
      <c r="AC157" s="7"/>
      <c r="AD157" s="7"/>
      <c r="AE157" s="7"/>
    </row>
    <row r="158" spans="2:31" s="59" customFormat="1" x14ac:dyDescent="0.2">
      <c r="B158" s="79" t="s">
        <v>49</v>
      </c>
      <c r="C158" s="80">
        <v>1.9</v>
      </c>
      <c r="D158" s="60" t="s">
        <v>55</v>
      </c>
      <c r="E158" s="2"/>
      <c r="F158" s="13"/>
      <c r="G158" s="35"/>
      <c r="H158" s="13"/>
      <c r="I158" s="35"/>
      <c r="J158" s="13"/>
      <c r="K158" s="73"/>
      <c r="L158" s="63" t="str">
        <f t="shared" ref="L158:L165" si="14">IF((E158+G158+I158+K158)*C158=0,"",(E158+G158+I158+K158)*C158)</f>
        <v/>
      </c>
      <c r="P158" s="64"/>
      <c r="Q158" s="65"/>
      <c r="R158" s="64"/>
      <c r="S158" s="65"/>
      <c r="T158" s="64"/>
      <c r="U158" s="65"/>
      <c r="V158" s="64"/>
      <c r="W158" s="65"/>
      <c r="AA158" s="7"/>
      <c r="AB158" s="7"/>
      <c r="AC158" s="7"/>
      <c r="AD158" s="7"/>
      <c r="AE158" s="7"/>
    </row>
    <row r="159" spans="2:31" s="59" customFormat="1" x14ac:dyDescent="0.2">
      <c r="B159" s="79" t="s">
        <v>30</v>
      </c>
      <c r="C159" s="80">
        <v>1.9</v>
      </c>
      <c r="D159" s="60" t="s">
        <v>23</v>
      </c>
      <c r="E159" s="2"/>
      <c r="F159" s="61"/>
      <c r="G159" s="68"/>
      <c r="H159" s="61"/>
      <c r="I159" s="68"/>
      <c r="J159" s="61"/>
      <c r="K159" s="62"/>
      <c r="L159" s="63" t="str">
        <f t="shared" si="14"/>
        <v/>
      </c>
      <c r="P159" s="64"/>
      <c r="Q159" s="65"/>
      <c r="R159" s="64"/>
      <c r="S159" s="65"/>
      <c r="T159" s="64"/>
      <c r="U159" s="65"/>
      <c r="V159" s="64"/>
      <c r="W159" s="65"/>
      <c r="AA159" s="7"/>
      <c r="AB159" s="7"/>
      <c r="AC159" s="7"/>
      <c r="AD159" s="7"/>
      <c r="AE159" s="7"/>
    </row>
    <row r="160" spans="2:31" s="59" customFormat="1" x14ac:dyDescent="0.2">
      <c r="B160" s="79" t="s">
        <v>50</v>
      </c>
      <c r="C160" s="80">
        <v>1.9</v>
      </c>
      <c r="D160" s="60" t="s">
        <v>9</v>
      </c>
      <c r="E160" s="2"/>
      <c r="F160" s="61"/>
      <c r="G160" s="68"/>
      <c r="H160" s="61"/>
      <c r="I160" s="68"/>
      <c r="J160" s="61"/>
      <c r="K160" s="62"/>
      <c r="L160" s="63" t="str">
        <f t="shared" si="14"/>
        <v/>
      </c>
      <c r="P160" s="64"/>
      <c r="Q160" s="65"/>
      <c r="R160" s="64"/>
      <c r="S160" s="65"/>
      <c r="T160" s="64"/>
      <c r="U160" s="65"/>
      <c r="V160" s="64"/>
      <c r="W160" s="65"/>
      <c r="AA160" s="7"/>
      <c r="AB160" s="7"/>
      <c r="AC160" s="7"/>
      <c r="AD160" s="7"/>
      <c r="AE160" s="7"/>
    </row>
    <row r="161" spans="2:31" s="59" customFormat="1" x14ac:dyDescent="0.2">
      <c r="B161" s="79" t="s">
        <v>51</v>
      </c>
      <c r="C161" s="80">
        <v>1.9</v>
      </c>
      <c r="D161" s="60" t="s">
        <v>8</v>
      </c>
      <c r="E161" s="2"/>
      <c r="F161" s="61"/>
      <c r="G161" s="68"/>
      <c r="H161" s="61"/>
      <c r="I161" s="68"/>
      <c r="J161" s="61"/>
      <c r="K161" s="62"/>
      <c r="L161" s="63" t="str">
        <f t="shared" si="14"/>
        <v/>
      </c>
      <c r="P161" s="64"/>
      <c r="Q161" s="65"/>
      <c r="R161" s="64"/>
      <c r="S161" s="65"/>
      <c r="T161" s="64"/>
      <c r="U161" s="65"/>
      <c r="V161" s="64"/>
      <c r="W161" s="65"/>
      <c r="AA161" s="7"/>
      <c r="AB161" s="7"/>
      <c r="AC161" s="7"/>
      <c r="AD161" s="7"/>
      <c r="AE161" s="7"/>
    </row>
    <row r="162" spans="2:31" s="59" customFormat="1" x14ac:dyDescent="0.2">
      <c r="B162" s="79" t="s">
        <v>32</v>
      </c>
      <c r="C162" s="80">
        <v>1.9</v>
      </c>
      <c r="D162" s="60" t="s">
        <v>9</v>
      </c>
      <c r="E162" s="2"/>
      <c r="F162" s="61"/>
      <c r="G162" s="68"/>
      <c r="H162" s="61"/>
      <c r="I162" s="68"/>
      <c r="J162" s="61"/>
      <c r="K162" s="62"/>
      <c r="L162" s="63" t="str">
        <f t="shared" si="14"/>
        <v/>
      </c>
      <c r="P162" s="64"/>
      <c r="Q162" s="65"/>
      <c r="R162" s="64"/>
      <c r="S162" s="65"/>
      <c r="T162" s="64"/>
      <c r="U162" s="65"/>
      <c r="V162" s="64"/>
      <c r="W162" s="65"/>
      <c r="AA162" s="7"/>
      <c r="AB162" s="7"/>
      <c r="AC162" s="7"/>
      <c r="AD162" s="7"/>
      <c r="AE162" s="7"/>
    </row>
    <row r="163" spans="2:31" s="59" customFormat="1" x14ac:dyDescent="0.2">
      <c r="B163" s="79" t="s">
        <v>1</v>
      </c>
      <c r="C163" s="80">
        <v>1.9</v>
      </c>
      <c r="D163" s="60" t="s">
        <v>10</v>
      </c>
      <c r="E163" s="2"/>
      <c r="F163" s="60" t="s">
        <v>11</v>
      </c>
      <c r="G163" s="2"/>
      <c r="H163" s="60" t="s">
        <v>36</v>
      </c>
      <c r="I163" s="2"/>
      <c r="J163" s="61"/>
      <c r="K163" s="62"/>
      <c r="L163" s="63" t="str">
        <f t="shared" si="14"/>
        <v/>
      </c>
      <c r="P163" s="64"/>
      <c r="Q163" s="65"/>
      <c r="R163" s="64"/>
      <c r="S163" s="65"/>
      <c r="T163" s="64"/>
      <c r="U163" s="65"/>
      <c r="V163" s="64"/>
      <c r="W163" s="65"/>
      <c r="AA163" s="7"/>
      <c r="AB163" s="7"/>
      <c r="AC163" s="7"/>
      <c r="AD163" s="7"/>
      <c r="AE163" s="7"/>
    </row>
    <row r="164" spans="2:31" s="59" customFormat="1" x14ac:dyDescent="0.2">
      <c r="B164" s="79" t="s">
        <v>2</v>
      </c>
      <c r="C164" s="80">
        <v>2.1</v>
      </c>
      <c r="D164" s="60" t="s">
        <v>10</v>
      </c>
      <c r="E164" s="2"/>
      <c r="F164" s="60" t="s">
        <v>11</v>
      </c>
      <c r="G164" s="2"/>
      <c r="H164" s="60" t="s">
        <v>36</v>
      </c>
      <c r="I164" s="2"/>
      <c r="J164" s="61"/>
      <c r="K164" s="62"/>
      <c r="L164" s="63" t="str">
        <f t="shared" si="14"/>
        <v/>
      </c>
      <c r="P164" s="64"/>
      <c r="Q164" s="65"/>
      <c r="R164" s="64"/>
      <c r="S164" s="65"/>
      <c r="T164" s="64"/>
      <c r="U164" s="65"/>
      <c r="V164" s="64"/>
      <c r="W164" s="65"/>
      <c r="AA164" s="7"/>
      <c r="AB164" s="7"/>
      <c r="AC164" s="7"/>
      <c r="AD164" s="7"/>
      <c r="AE164" s="7"/>
    </row>
    <row r="165" spans="2:31" s="59" customFormat="1" x14ac:dyDescent="0.2">
      <c r="B165" s="79" t="s">
        <v>3</v>
      </c>
      <c r="C165" s="80">
        <v>2.1</v>
      </c>
      <c r="D165" s="66" t="s">
        <v>10</v>
      </c>
      <c r="E165" s="3"/>
      <c r="F165" s="66" t="s">
        <v>11</v>
      </c>
      <c r="G165" s="3"/>
      <c r="H165" s="66" t="s">
        <v>36</v>
      </c>
      <c r="I165" s="3"/>
      <c r="J165" s="61"/>
      <c r="K165" s="62"/>
      <c r="L165" s="63" t="str">
        <f t="shared" si="14"/>
        <v/>
      </c>
      <c r="P165" s="64"/>
      <c r="Q165" s="65"/>
      <c r="R165" s="64"/>
      <c r="S165" s="65"/>
      <c r="T165" s="64"/>
      <c r="U165" s="65"/>
      <c r="V165" s="64"/>
      <c r="W165" s="65"/>
      <c r="AA165" s="7"/>
      <c r="AB165" s="7"/>
      <c r="AC165" s="7"/>
      <c r="AD165" s="7"/>
      <c r="AE165" s="7"/>
    </row>
    <row r="166" spans="2:31" s="59" customFormat="1" ht="10.199999999999999" customHeight="1" x14ac:dyDescent="0.2">
      <c r="B166" s="67"/>
      <c r="C166" s="67"/>
      <c r="D166" s="67"/>
      <c r="E166" s="67"/>
      <c r="F166" s="67"/>
      <c r="G166" s="67"/>
      <c r="H166" s="67"/>
      <c r="I166" s="67"/>
      <c r="J166" s="61"/>
      <c r="K166" s="68"/>
      <c r="L166" s="63"/>
      <c r="P166" s="64"/>
      <c r="Q166" s="65"/>
      <c r="R166" s="64"/>
      <c r="S166" s="65"/>
      <c r="T166" s="64"/>
      <c r="U166" s="65"/>
      <c r="V166" s="64"/>
      <c r="W166" s="65"/>
      <c r="AA166" s="7"/>
      <c r="AB166" s="7"/>
      <c r="AC166" s="7"/>
      <c r="AD166" s="74"/>
      <c r="AE166" s="74"/>
    </row>
    <row r="167" spans="2:31" s="33" customFormat="1" ht="14.4" customHeight="1" x14ac:dyDescent="0.35">
      <c r="B167" s="57" t="s">
        <v>31</v>
      </c>
      <c r="C167" s="93" t="s">
        <v>40</v>
      </c>
      <c r="D167" s="93"/>
      <c r="E167" s="93"/>
      <c r="F167" s="93"/>
      <c r="G167" s="93"/>
      <c r="H167" s="93"/>
      <c r="I167" s="93"/>
      <c r="J167" s="93"/>
      <c r="K167" s="93"/>
      <c r="L167" s="75"/>
      <c r="AA167" s="7"/>
      <c r="AB167" s="7"/>
      <c r="AC167" s="7"/>
      <c r="AD167" s="76"/>
      <c r="AE167" s="76"/>
    </row>
    <row r="168" spans="2:31" s="59" customFormat="1" x14ac:dyDescent="0.2">
      <c r="B168" s="79" t="s">
        <v>37</v>
      </c>
      <c r="C168" s="80">
        <v>10.5</v>
      </c>
      <c r="D168" s="66" t="s">
        <v>33</v>
      </c>
      <c r="E168" s="3"/>
      <c r="F168" s="61"/>
      <c r="G168" s="68"/>
      <c r="H168" s="61"/>
      <c r="I168" s="68"/>
      <c r="J168" s="61"/>
      <c r="K168" s="62"/>
      <c r="L168" s="63" t="str">
        <f t="shared" ref="L168:L171" si="15">IF((E168+G168+I168+K168)*C168=0,"",(E168+G168+I168+K168)*C168)</f>
        <v/>
      </c>
      <c r="P168" s="64"/>
      <c r="Q168" s="65"/>
      <c r="R168" s="64"/>
      <c r="S168" s="65"/>
      <c r="T168" s="64"/>
      <c r="U168" s="65"/>
      <c r="V168" s="64"/>
      <c r="W168" s="65"/>
      <c r="AA168" s="7"/>
      <c r="AB168" s="7"/>
      <c r="AC168" s="7"/>
      <c r="AD168" s="7"/>
      <c r="AE168" s="7"/>
    </row>
    <row r="169" spans="2:31" s="59" customFormat="1" x14ac:dyDescent="0.2">
      <c r="B169" s="79" t="s">
        <v>0</v>
      </c>
      <c r="C169" s="80">
        <v>10.5</v>
      </c>
      <c r="D169" s="66" t="s">
        <v>11</v>
      </c>
      <c r="E169" s="3"/>
      <c r="F169" s="66" t="s">
        <v>9</v>
      </c>
      <c r="G169" s="3"/>
      <c r="H169" s="68"/>
      <c r="I169" s="68"/>
      <c r="J169" s="68"/>
      <c r="K169" s="62"/>
      <c r="L169" s="63" t="str">
        <f t="shared" si="15"/>
        <v/>
      </c>
      <c r="P169" s="64"/>
      <c r="Q169" s="65"/>
      <c r="R169" s="64"/>
      <c r="S169" s="65"/>
      <c r="T169" s="64"/>
      <c r="U169" s="65"/>
      <c r="V169" s="64"/>
      <c r="W169" s="65"/>
      <c r="AA169" s="7"/>
      <c r="AB169" s="7"/>
      <c r="AC169" s="7"/>
      <c r="AD169" s="7"/>
      <c r="AE169" s="7"/>
    </row>
    <row r="170" spans="2:31" s="59" customFormat="1" x14ac:dyDescent="0.2">
      <c r="B170" s="79" t="s">
        <v>5</v>
      </c>
      <c r="C170" s="80">
        <v>10.5</v>
      </c>
      <c r="D170" s="72" t="s">
        <v>9</v>
      </c>
      <c r="E170" s="4"/>
      <c r="F170" s="35"/>
      <c r="G170" s="35"/>
      <c r="H170" s="68"/>
      <c r="I170" s="68"/>
      <c r="J170" s="68"/>
      <c r="K170" s="62"/>
      <c r="L170" s="63" t="str">
        <f t="shared" si="15"/>
        <v/>
      </c>
      <c r="P170" s="64"/>
      <c r="Q170" s="65"/>
      <c r="R170" s="64"/>
      <c r="S170" s="65"/>
      <c r="T170" s="64"/>
      <c r="U170" s="65"/>
      <c r="V170" s="64"/>
      <c r="W170" s="65"/>
      <c r="AA170" s="7"/>
      <c r="AB170" s="7"/>
      <c r="AC170" s="7"/>
      <c r="AD170" s="7"/>
      <c r="AE170" s="7"/>
    </row>
    <row r="171" spans="2:31" s="59" customFormat="1" x14ac:dyDescent="0.2">
      <c r="B171" s="79" t="s">
        <v>42</v>
      </c>
      <c r="C171" s="80">
        <v>10.5</v>
      </c>
      <c r="D171" s="66" t="s">
        <v>9</v>
      </c>
      <c r="E171" s="3"/>
      <c r="F171" s="68"/>
      <c r="G171" s="68"/>
      <c r="H171" s="68"/>
      <c r="I171" s="68"/>
      <c r="J171" s="68"/>
      <c r="K171" s="62"/>
      <c r="L171" s="63" t="str">
        <f t="shared" si="15"/>
        <v/>
      </c>
      <c r="P171" s="64"/>
      <c r="Q171" s="65"/>
      <c r="R171" s="64"/>
      <c r="S171" s="65"/>
      <c r="T171" s="64"/>
      <c r="U171" s="65"/>
      <c r="V171" s="64"/>
      <c r="W171" s="65"/>
      <c r="AA171" s="7"/>
      <c r="AB171" s="7"/>
      <c r="AC171" s="7"/>
      <c r="AD171" s="7"/>
      <c r="AE171" s="7"/>
    </row>
    <row r="172" spans="2:31" s="59" customFormat="1" ht="10.199999999999999" customHeight="1" x14ac:dyDescent="0.2">
      <c r="B172" s="67"/>
      <c r="C172" s="67"/>
      <c r="D172" s="67"/>
      <c r="E172" s="67"/>
      <c r="F172" s="68"/>
      <c r="G172" s="68"/>
      <c r="H172" s="68"/>
      <c r="I172" s="68"/>
      <c r="J172" s="68"/>
      <c r="K172" s="62"/>
      <c r="L172" s="63"/>
      <c r="P172" s="64"/>
      <c r="Q172" s="65"/>
      <c r="R172" s="64"/>
      <c r="S172" s="65"/>
      <c r="T172" s="64"/>
      <c r="U172" s="65"/>
      <c r="V172" s="64"/>
      <c r="W172" s="65"/>
      <c r="AA172" s="7"/>
      <c r="AB172" s="7"/>
      <c r="AC172" s="7"/>
      <c r="AD172" s="74"/>
      <c r="AE172" s="74"/>
    </row>
    <row r="173" spans="2:31" s="33" customFormat="1" ht="14.4" customHeight="1" x14ac:dyDescent="0.35">
      <c r="B173" s="57" t="s">
        <v>43</v>
      </c>
      <c r="C173" s="93" t="s">
        <v>39</v>
      </c>
      <c r="D173" s="93"/>
      <c r="E173" s="93"/>
      <c r="F173" s="93"/>
      <c r="G173" s="93"/>
      <c r="H173" s="93"/>
      <c r="I173" s="93"/>
      <c r="J173" s="93"/>
      <c r="K173" s="93"/>
      <c r="L173" s="75"/>
      <c r="AA173" s="7"/>
      <c r="AB173" s="76"/>
      <c r="AC173" s="76"/>
      <c r="AD173" s="76"/>
      <c r="AE173" s="76"/>
    </row>
    <row r="174" spans="2:31" s="59" customFormat="1" x14ac:dyDescent="0.2">
      <c r="B174" s="79" t="s">
        <v>27</v>
      </c>
      <c r="C174" s="80">
        <v>11</v>
      </c>
      <c r="D174" s="60" t="s">
        <v>28</v>
      </c>
      <c r="E174" s="2"/>
      <c r="F174" s="77"/>
      <c r="G174" s="78"/>
      <c r="H174" s="78"/>
      <c r="I174" s="68"/>
      <c r="J174" s="61"/>
      <c r="K174" s="62"/>
      <c r="L174" s="63" t="str">
        <f t="shared" ref="L174:L178" si="16">IF((E174+G174+I174+K174)*C174=0,"",(E174+G174+I174+K174)*C174)</f>
        <v/>
      </c>
      <c r="P174" s="64"/>
      <c r="Q174" s="65"/>
      <c r="R174" s="64"/>
      <c r="S174" s="65"/>
      <c r="T174" s="64"/>
      <c r="U174" s="65"/>
      <c r="V174" s="64"/>
      <c r="W174" s="65"/>
      <c r="AA174" s="7"/>
      <c r="AB174" s="74"/>
      <c r="AC174" s="74"/>
      <c r="AD174" s="74"/>
      <c r="AE174" s="74"/>
    </row>
    <row r="175" spans="2:31" s="59" customFormat="1" x14ac:dyDescent="0.2">
      <c r="B175" s="79" t="s">
        <v>76</v>
      </c>
      <c r="C175" s="80">
        <v>12.5</v>
      </c>
      <c r="D175" s="60" t="s">
        <v>23</v>
      </c>
      <c r="E175" s="2"/>
      <c r="F175" s="61"/>
      <c r="G175" s="68"/>
      <c r="H175" s="61"/>
      <c r="I175" s="68"/>
      <c r="J175" s="61"/>
      <c r="K175" s="62"/>
      <c r="L175" s="63" t="str">
        <f t="shared" si="16"/>
        <v/>
      </c>
      <c r="P175" s="64"/>
      <c r="Q175" s="65"/>
      <c r="R175" s="64"/>
      <c r="S175" s="65"/>
      <c r="T175" s="64"/>
      <c r="U175" s="65"/>
      <c r="V175" s="64"/>
      <c r="W175" s="65"/>
      <c r="AA175" s="7"/>
      <c r="AB175" s="74"/>
      <c r="AC175" s="74"/>
      <c r="AD175" s="74"/>
      <c r="AE175" s="74"/>
    </row>
    <row r="176" spans="2:31" s="59" customFormat="1" x14ac:dyDescent="0.2">
      <c r="B176" s="79" t="s">
        <v>35</v>
      </c>
      <c r="C176" s="80">
        <v>11</v>
      </c>
      <c r="D176" s="60" t="s">
        <v>9</v>
      </c>
      <c r="E176" s="2"/>
      <c r="F176" s="78"/>
      <c r="G176" s="68"/>
      <c r="H176" s="61"/>
      <c r="I176" s="68"/>
      <c r="J176" s="61"/>
      <c r="K176" s="62"/>
      <c r="L176" s="63" t="str">
        <f t="shared" si="16"/>
        <v/>
      </c>
      <c r="P176" s="64"/>
      <c r="Q176" s="65"/>
      <c r="R176" s="64"/>
      <c r="S176" s="65"/>
      <c r="T176" s="64"/>
      <c r="U176" s="65"/>
      <c r="V176" s="64"/>
      <c r="W176" s="65"/>
      <c r="AA176" s="7"/>
      <c r="AB176" s="74"/>
      <c r="AC176" s="74"/>
      <c r="AD176" s="74"/>
      <c r="AE176" s="74"/>
    </row>
    <row r="177" spans="1:31" s="59" customFormat="1" x14ac:dyDescent="0.2">
      <c r="B177" s="79" t="s">
        <v>75</v>
      </c>
      <c r="C177" s="80">
        <v>12</v>
      </c>
      <c r="D177" s="60" t="s">
        <v>8</v>
      </c>
      <c r="E177" s="2"/>
      <c r="F177" s="60" t="s">
        <v>13</v>
      </c>
      <c r="G177" s="2"/>
      <c r="H177" s="61"/>
      <c r="I177" s="68"/>
      <c r="J177" s="61"/>
      <c r="K177" s="62"/>
      <c r="L177" s="63" t="str">
        <f t="shared" si="16"/>
        <v/>
      </c>
      <c r="P177" s="64"/>
      <c r="Q177" s="65"/>
      <c r="R177" s="64"/>
      <c r="S177" s="65"/>
      <c r="T177" s="64"/>
      <c r="U177" s="65"/>
      <c r="V177" s="64"/>
      <c r="W177" s="65"/>
      <c r="AA177" s="7"/>
      <c r="AB177" s="74"/>
      <c r="AC177" s="74"/>
      <c r="AD177" s="74"/>
      <c r="AE177" s="74"/>
    </row>
    <row r="178" spans="1:31" s="59" customFormat="1" x14ac:dyDescent="0.2">
      <c r="B178" s="79" t="s">
        <v>47</v>
      </c>
      <c r="C178" s="80">
        <v>15</v>
      </c>
      <c r="D178" s="66" t="s">
        <v>10</v>
      </c>
      <c r="E178" s="3"/>
      <c r="F178" s="66" t="s">
        <v>11</v>
      </c>
      <c r="G178" s="3"/>
      <c r="H178" s="66" t="s">
        <v>36</v>
      </c>
      <c r="I178" s="3"/>
      <c r="J178" s="81"/>
      <c r="K178" s="82"/>
      <c r="L178" s="63" t="str">
        <f t="shared" si="16"/>
        <v/>
      </c>
      <c r="P178" s="64"/>
      <c r="Q178" s="65"/>
      <c r="R178" s="64"/>
      <c r="S178" s="65"/>
      <c r="T178" s="64"/>
      <c r="U178" s="65"/>
      <c r="V178" s="64"/>
      <c r="W178" s="65"/>
      <c r="AA178" s="7"/>
      <c r="AB178" s="74"/>
      <c r="AC178" s="74"/>
      <c r="AD178" s="74"/>
      <c r="AE178" s="74"/>
    </row>
    <row r="179" spans="1:31" s="59" customFormat="1" ht="10.199999999999999" customHeight="1" x14ac:dyDescent="0.2">
      <c r="B179" s="67"/>
      <c r="C179" s="67"/>
      <c r="D179" s="67"/>
      <c r="E179" s="67"/>
      <c r="F179" s="67"/>
      <c r="G179" s="67"/>
      <c r="H179" s="67"/>
      <c r="I179" s="67"/>
      <c r="J179" s="83"/>
      <c r="K179" s="83"/>
      <c r="L179" s="84"/>
      <c r="P179" s="64"/>
      <c r="Q179" s="65"/>
      <c r="R179" s="64"/>
      <c r="S179" s="65"/>
      <c r="T179" s="64"/>
      <c r="U179" s="65"/>
      <c r="V179" s="64"/>
      <c r="W179" s="65"/>
      <c r="AA179" s="7"/>
      <c r="AB179" s="74"/>
      <c r="AC179" s="74"/>
      <c r="AD179" s="74"/>
      <c r="AE179" s="74"/>
    </row>
    <row r="180" spans="1:31" s="33" customFormat="1" ht="14.4" customHeight="1" x14ac:dyDescent="0.35">
      <c r="B180" s="57" t="s">
        <v>24</v>
      </c>
      <c r="C180" s="93" t="s">
        <v>22</v>
      </c>
      <c r="D180" s="93"/>
      <c r="E180" s="93"/>
      <c r="F180" s="93"/>
      <c r="G180" s="93"/>
      <c r="H180" s="93"/>
      <c r="I180" s="93"/>
      <c r="J180" s="93"/>
      <c r="K180" s="94"/>
      <c r="L180" s="75"/>
      <c r="AA180" s="7"/>
      <c r="AB180" s="76"/>
      <c r="AC180" s="76"/>
      <c r="AD180" s="76"/>
      <c r="AE180" s="76"/>
    </row>
    <row r="181" spans="1:31" s="59" customFormat="1" x14ac:dyDescent="0.2">
      <c r="B181" s="79" t="s">
        <v>21</v>
      </c>
      <c r="C181" s="80">
        <v>3.75</v>
      </c>
      <c r="D181" s="60" t="s">
        <v>25</v>
      </c>
      <c r="E181" s="2"/>
      <c r="F181" s="77"/>
      <c r="G181" s="78"/>
      <c r="H181" s="78"/>
      <c r="I181" s="68"/>
      <c r="J181" s="61"/>
      <c r="K181" s="62"/>
      <c r="L181" s="63" t="str">
        <f t="shared" ref="L181:L182" si="17">IF((E181+G181+I181+K181)*C181=0,"",(E181+G181+I181+K181)*C181)</f>
        <v/>
      </c>
      <c r="P181" s="64"/>
      <c r="Q181" s="65"/>
      <c r="R181" s="64"/>
      <c r="S181" s="65"/>
      <c r="T181" s="64"/>
      <c r="U181" s="65"/>
      <c r="V181" s="64"/>
      <c r="W181" s="65"/>
      <c r="AA181" s="7"/>
      <c r="AB181" s="74"/>
      <c r="AC181" s="74"/>
      <c r="AD181" s="74"/>
      <c r="AE181" s="74"/>
    </row>
    <row r="182" spans="1:31" s="59" customFormat="1" x14ac:dyDescent="0.2">
      <c r="B182" s="79" t="s">
        <v>41</v>
      </c>
      <c r="C182" s="80">
        <v>2.75</v>
      </c>
      <c r="D182" s="66" t="s">
        <v>26</v>
      </c>
      <c r="E182" s="3"/>
      <c r="F182" s="85"/>
      <c r="G182" s="86"/>
      <c r="H182" s="86"/>
      <c r="I182" s="87"/>
      <c r="J182" s="81"/>
      <c r="K182" s="82"/>
      <c r="L182" s="63" t="str">
        <f t="shared" si="17"/>
        <v/>
      </c>
      <c r="P182" s="64"/>
      <c r="Q182" s="65"/>
      <c r="R182" s="64"/>
      <c r="S182" s="65"/>
      <c r="T182" s="64"/>
      <c r="U182" s="65"/>
      <c r="V182" s="64"/>
      <c r="W182" s="65"/>
      <c r="AA182" s="7"/>
      <c r="AB182" s="74"/>
      <c r="AC182" s="74"/>
      <c r="AD182" s="74"/>
      <c r="AE182" s="74"/>
    </row>
    <row r="183" spans="1:31" x14ac:dyDescent="0.35">
      <c r="B183" s="88"/>
      <c r="C183" s="95" t="s">
        <v>77</v>
      </c>
      <c r="D183" s="96" t="s">
        <v>56</v>
      </c>
      <c r="E183" s="96"/>
      <c r="F183" s="95"/>
      <c r="G183" s="95"/>
      <c r="H183" s="95"/>
      <c r="I183" s="95"/>
      <c r="J183" s="95"/>
      <c r="K183" s="95"/>
      <c r="L183" s="90">
        <f>SUM(L143:L182)</f>
        <v>0</v>
      </c>
    </row>
    <row r="184" spans="1:31" ht="15" thickBot="1" x14ac:dyDescent="0.4">
      <c r="C184" s="89"/>
      <c r="D184" s="89"/>
      <c r="E184" s="89"/>
      <c r="F184" s="89"/>
      <c r="G184" s="89"/>
      <c r="H184" s="89"/>
      <c r="I184" s="89"/>
      <c r="J184" s="89"/>
      <c r="K184" s="89"/>
      <c r="L184" s="92"/>
      <c r="M184" s="92"/>
    </row>
    <row r="185" spans="1:31" s="46" customFormat="1" ht="24" thickTop="1" x14ac:dyDescent="0.35">
      <c r="A185" s="43"/>
      <c r="B185" s="43"/>
      <c r="C185" s="43"/>
      <c r="D185" s="43"/>
      <c r="E185" s="43"/>
      <c r="F185" s="44"/>
      <c r="G185" s="44"/>
      <c r="H185" s="44"/>
      <c r="I185" s="44"/>
      <c r="J185" s="44"/>
      <c r="K185" s="43"/>
      <c r="L185" s="45" t="s">
        <v>91</v>
      </c>
      <c r="M185" s="43"/>
      <c r="AA185" s="47"/>
      <c r="AB185" s="47"/>
      <c r="AC185" s="47"/>
      <c r="AD185" s="47"/>
      <c r="AE185" s="47"/>
    </row>
    <row r="186" spans="1:31" s="49" customFormat="1" ht="15.6" customHeight="1" x14ac:dyDescent="0.35">
      <c r="A186" s="9"/>
      <c r="B186" s="101" t="s">
        <v>64</v>
      </c>
      <c r="C186" s="101"/>
      <c r="D186" s="101"/>
      <c r="E186" s="101"/>
      <c r="F186" s="102" t="str">
        <f>IF($J$14="","vul bovenaan je naam in",$J$14)</f>
        <v>vul bovenaan je naam in</v>
      </c>
      <c r="G186" s="102"/>
      <c r="H186" s="102"/>
      <c r="I186" s="102"/>
      <c r="J186" s="102"/>
      <c r="K186" s="103" t="str">
        <f>CONCATENATE("*",L185,"*")</f>
        <v>*WW4*</v>
      </c>
      <c r="L186" s="103"/>
      <c r="M186" s="9"/>
      <c r="AA186" s="7"/>
      <c r="AB186" s="7"/>
      <c r="AC186" s="7"/>
      <c r="AD186" s="7"/>
      <c r="AE186" s="7"/>
    </row>
    <row r="187" spans="1:31" s="49" customFormat="1" ht="15.6" customHeight="1" x14ac:dyDescent="0.35">
      <c r="A187" s="9"/>
      <c r="B187" s="48"/>
      <c r="C187" s="48"/>
      <c r="D187" s="48"/>
      <c r="E187" s="48" t="s">
        <v>78</v>
      </c>
      <c r="F187" s="97" t="str">
        <f>IF($J$16=0,"vul bovenaan je speltak in",$J$16)</f>
        <v>vul bovenaan je speltak in</v>
      </c>
      <c r="G187" s="97"/>
      <c r="H187" s="97"/>
      <c r="I187" s="97"/>
      <c r="J187" s="97"/>
      <c r="K187" s="50"/>
      <c r="L187" s="51"/>
      <c r="M187" s="9"/>
      <c r="AA187" s="7"/>
      <c r="AB187" s="7"/>
      <c r="AC187" s="7"/>
      <c r="AD187" s="7"/>
      <c r="AE187" s="7"/>
    </row>
    <row r="188" spans="1:31" s="49" customFormat="1" ht="15.6" customHeight="1" x14ac:dyDescent="0.35">
      <c r="A188" s="9"/>
      <c r="B188" s="48"/>
      <c r="C188" s="48"/>
      <c r="D188" s="48"/>
      <c r="E188" s="48"/>
      <c r="F188" s="52"/>
      <c r="G188" s="52"/>
      <c r="H188" s="52"/>
      <c r="I188" s="52"/>
      <c r="J188" s="52"/>
      <c r="K188" s="50"/>
      <c r="L188" s="51"/>
      <c r="M188" s="9"/>
      <c r="AA188" s="7"/>
      <c r="AB188" s="7"/>
      <c r="AC188" s="7"/>
      <c r="AD188" s="7"/>
      <c r="AE188" s="7"/>
    </row>
    <row r="189" spans="1:31" s="9" customFormat="1" x14ac:dyDescent="0.35">
      <c r="E189" s="10"/>
      <c r="F189" s="13"/>
      <c r="G189" s="10"/>
      <c r="H189" s="53"/>
      <c r="I189" s="53"/>
      <c r="J189" s="54"/>
      <c r="K189" s="55"/>
      <c r="L189" s="55"/>
      <c r="AA189" s="7"/>
      <c r="AB189" s="7"/>
      <c r="AC189" s="7"/>
      <c r="AD189" s="7"/>
      <c r="AE189" s="7"/>
    </row>
    <row r="190" spans="1:31" s="9" customFormat="1" x14ac:dyDescent="0.2">
      <c r="B190" s="56"/>
      <c r="C190" s="98" t="s">
        <v>61</v>
      </c>
      <c r="D190" s="98"/>
      <c r="E190" s="98"/>
      <c r="F190" s="99"/>
      <c r="G190" s="99"/>
      <c r="H190" s="99"/>
      <c r="I190" s="99"/>
      <c r="J190" s="99"/>
      <c r="K190" s="99"/>
      <c r="L190" s="99"/>
      <c r="AA190" s="7"/>
      <c r="AB190" s="7"/>
      <c r="AC190" s="7"/>
      <c r="AD190" s="7"/>
      <c r="AE190" s="7"/>
    </row>
    <row r="191" spans="1:31" s="9" customFormat="1" ht="10.199999999999999" customHeight="1" x14ac:dyDescent="0.2">
      <c r="B191" s="56"/>
      <c r="K191" s="27"/>
      <c r="L191" s="27"/>
      <c r="AA191" s="7"/>
      <c r="AB191" s="7"/>
      <c r="AC191" s="7"/>
      <c r="AD191" s="7"/>
      <c r="AE191" s="7"/>
    </row>
    <row r="192" spans="1:31" s="33" customFormat="1" ht="14.4" customHeight="1" x14ac:dyDescent="0.35">
      <c r="B192" s="57" t="s">
        <v>29</v>
      </c>
      <c r="C192" s="93" t="s">
        <v>66</v>
      </c>
      <c r="D192" s="93"/>
      <c r="E192" s="93"/>
      <c r="F192" s="93"/>
      <c r="G192" s="93"/>
      <c r="H192" s="93"/>
      <c r="I192" s="93"/>
      <c r="J192" s="93"/>
      <c r="K192" s="93"/>
      <c r="L192" s="58"/>
      <c r="AA192" s="7"/>
      <c r="AB192" s="7"/>
      <c r="AC192" s="7"/>
      <c r="AD192" s="7"/>
      <c r="AE192" s="7"/>
    </row>
    <row r="193" spans="2:31" s="59" customFormat="1" x14ac:dyDescent="0.2">
      <c r="B193" s="79" t="s">
        <v>19</v>
      </c>
      <c r="C193" s="80">
        <v>3.5</v>
      </c>
      <c r="D193" s="60" t="s">
        <v>8</v>
      </c>
      <c r="E193" s="2"/>
      <c r="F193" s="60" t="s">
        <v>12</v>
      </c>
      <c r="G193" s="2"/>
      <c r="H193" s="60" t="s">
        <v>13</v>
      </c>
      <c r="I193" s="2"/>
      <c r="J193" s="61"/>
      <c r="K193" s="62"/>
      <c r="L193" s="63" t="str">
        <f t="shared" ref="L193:L197" si="18">IF((E193+G193+I193+K193)*C193=0,"",(E193+G193+I193+K193)*C193)</f>
        <v/>
      </c>
      <c r="P193" s="64"/>
      <c r="Q193" s="65"/>
      <c r="R193" s="64"/>
      <c r="S193" s="65"/>
      <c r="T193" s="64"/>
      <c r="U193" s="65"/>
      <c r="V193" s="64"/>
      <c r="W193" s="65"/>
      <c r="AA193" s="7"/>
      <c r="AB193" s="7"/>
      <c r="AC193" s="7"/>
      <c r="AD193" s="7"/>
      <c r="AE193" s="7"/>
    </row>
    <row r="194" spans="2:31" s="59" customFormat="1" x14ac:dyDescent="0.2">
      <c r="B194" s="79" t="s">
        <v>18</v>
      </c>
      <c r="C194" s="80">
        <v>3.5</v>
      </c>
      <c r="D194" s="60" t="s">
        <v>10</v>
      </c>
      <c r="E194" s="2"/>
      <c r="F194" s="66" t="s">
        <v>11</v>
      </c>
      <c r="G194" s="3"/>
      <c r="H194" s="66" t="s">
        <v>36</v>
      </c>
      <c r="I194" s="3"/>
      <c r="J194" s="61"/>
      <c r="K194" s="62"/>
      <c r="L194" s="63" t="str">
        <f t="shared" si="18"/>
        <v/>
      </c>
      <c r="P194" s="64"/>
      <c r="Q194" s="65"/>
      <c r="R194" s="64"/>
      <c r="S194" s="65"/>
      <c r="T194" s="64"/>
      <c r="U194" s="65"/>
      <c r="V194" s="64"/>
      <c r="W194" s="65"/>
      <c r="AA194" s="7"/>
      <c r="AB194" s="7"/>
      <c r="AC194" s="7"/>
      <c r="AD194" s="7"/>
      <c r="AE194" s="7"/>
    </row>
    <row r="195" spans="2:31" s="59" customFormat="1" x14ac:dyDescent="0.2">
      <c r="B195" s="79" t="s">
        <v>17</v>
      </c>
      <c r="C195" s="80">
        <v>3.5</v>
      </c>
      <c r="D195" s="66" t="s">
        <v>9</v>
      </c>
      <c r="E195" s="3"/>
      <c r="F195" s="72" t="s">
        <v>11</v>
      </c>
      <c r="G195" s="3"/>
      <c r="H195" s="35"/>
      <c r="I195" s="35"/>
      <c r="J195" s="61"/>
      <c r="K195" s="62"/>
      <c r="L195" s="63" t="str">
        <f t="shared" si="18"/>
        <v/>
      </c>
      <c r="P195" s="64"/>
      <c r="Q195" s="65"/>
      <c r="R195" s="64"/>
      <c r="S195" s="65"/>
      <c r="T195" s="64"/>
      <c r="U195" s="65"/>
      <c r="V195" s="64"/>
      <c r="W195" s="65"/>
      <c r="AA195" s="7"/>
      <c r="AB195" s="7"/>
      <c r="AC195" s="7"/>
      <c r="AD195" s="7"/>
      <c r="AE195" s="7"/>
    </row>
    <row r="196" spans="2:31" s="59" customFormat="1" x14ac:dyDescent="0.2">
      <c r="B196" s="79" t="s">
        <v>16</v>
      </c>
      <c r="C196" s="80">
        <v>3.5</v>
      </c>
      <c r="D196" s="72" t="s">
        <v>11</v>
      </c>
      <c r="E196" s="3"/>
      <c r="F196" s="60" t="s">
        <v>36</v>
      </c>
      <c r="G196" s="2"/>
      <c r="H196" s="60" t="s">
        <v>9</v>
      </c>
      <c r="I196" s="2"/>
      <c r="J196" s="61"/>
      <c r="K196" s="62"/>
      <c r="L196" s="63" t="str">
        <f t="shared" si="18"/>
        <v/>
      </c>
      <c r="P196" s="64"/>
      <c r="Q196" s="65"/>
      <c r="R196" s="64"/>
      <c r="S196" s="65"/>
      <c r="T196" s="64"/>
      <c r="U196" s="65"/>
      <c r="V196" s="64"/>
      <c r="W196" s="65"/>
      <c r="AA196" s="7"/>
      <c r="AB196" s="7"/>
      <c r="AC196" s="7"/>
      <c r="AD196" s="7"/>
      <c r="AE196" s="7"/>
    </row>
    <row r="197" spans="2:31" s="59" customFormat="1" x14ac:dyDescent="0.2">
      <c r="B197" s="79" t="s">
        <v>15</v>
      </c>
      <c r="C197" s="80">
        <v>3.5</v>
      </c>
      <c r="D197" s="66" t="s">
        <v>10</v>
      </c>
      <c r="E197" s="3"/>
      <c r="F197" s="66" t="s">
        <v>11</v>
      </c>
      <c r="G197" s="3"/>
      <c r="H197" s="66" t="s">
        <v>36</v>
      </c>
      <c r="I197" s="3"/>
      <c r="J197" s="61"/>
      <c r="K197" s="62"/>
      <c r="L197" s="63" t="str">
        <f t="shared" si="18"/>
        <v/>
      </c>
      <c r="P197" s="64"/>
      <c r="Q197" s="65"/>
      <c r="R197" s="64"/>
      <c r="S197" s="65"/>
      <c r="T197" s="64"/>
      <c r="U197" s="65"/>
      <c r="V197" s="64"/>
      <c r="W197" s="65"/>
      <c r="AA197" s="7"/>
      <c r="AB197" s="7"/>
      <c r="AC197" s="7"/>
      <c r="AD197" s="7"/>
      <c r="AE197" s="7"/>
    </row>
    <row r="198" spans="2:31" s="59" customFormat="1" ht="10.199999999999999" customHeight="1" x14ac:dyDescent="0.2">
      <c r="B198" s="67"/>
      <c r="C198" s="67"/>
      <c r="D198" s="67"/>
      <c r="E198" s="67"/>
      <c r="F198" s="67"/>
      <c r="G198" s="67"/>
      <c r="H198" s="67"/>
      <c r="I198" s="67"/>
      <c r="J198" s="61"/>
      <c r="K198" s="68"/>
      <c r="L198" s="63"/>
      <c r="P198" s="64"/>
      <c r="Q198" s="65"/>
      <c r="R198" s="64"/>
      <c r="S198" s="65"/>
      <c r="T198" s="64"/>
      <c r="U198" s="65"/>
      <c r="V198" s="64"/>
      <c r="W198" s="65"/>
      <c r="AA198" s="7"/>
      <c r="AB198" s="7"/>
      <c r="AC198" s="7"/>
      <c r="AD198" s="7"/>
      <c r="AE198" s="7"/>
    </row>
    <row r="199" spans="2:31" s="9" customFormat="1" x14ac:dyDescent="0.35">
      <c r="B199" s="57" t="s">
        <v>7</v>
      </c>
      <c r="C199" s="100" t="s">
        <v>67</v>
      </c>
      <c r="D199" s="100"/>
      <c r="E199" s="100"/>
      <c r="F199" s="100"/>
      <c r="G199" s="100"/>
      <c r="H199" s="100"/>
      <c r="I199" s="100"/>
      <c r="J199" s="100"/>
      <c r="K199" s="100"/>
      <c r="L199" s="69"/>
      <c r="Q199" s="70"/>
      <c r="S199" s="70"/>
      <c r="U199" s="70"/>
      <c r="W199" s="70"/>
      <c r="AA199" s="7"/>
      <c r="AB199" s="7"/>
      <c r="AC199" s="7"/>
      <c r="AD199" s="7"/>
      <c r="AE199" s="7"/>
    </row>
    <row r="200" spans="2:31" s="59" customFormat="1" x14ac:dyDescent="0.2">
      <c r="B200" s="79" t="s">
        <v>38</v>
      </c>
      <c r="C200" s="80">
        <v>1.9</v>
      </c>
      <c r="D200" s="71" t="s">
        <v>8</v>
      </c>
      <c r="E200" s="5"/>
      <c r="F200" s="61"/>
      <c r="G200" s="68"/>
      <c r="H200" s="61"/>
      <c r="I200" s="68"/>
      <c r="J200" s="61"/>
      <c r="K200" s="62"/>
      <c r="L200" s="63" t="str">
        <f t="shared" ref="L200:L206" si="19">IF((E200+G200+I200+K200)*C200=0,"",(E200+G200+I200+K200)*C200)</f>
        <v/>
      </c>
      <c r="P200" s="64"/>
      <c r="Q200" s="65"/>
      <c r="R200" s="64"/>
      <c r="S200" s="65"/>
      <c r="T200" s="64"/>
      <c r="U200" s="65"/>
      <c r="V200" s="64"/>
      <c r="W200" s="65"/>
      <c r="AA200" s="7"/>
      <c r="AB200" s="7"/>
      <c r="AC200" s="7"/>
      <c r="AD200" s="7"/>
      <c r="AE200" s="7"/>
    </row>
    <row r="201" spans="2:31" s="59" customFormat="1" x14ac:dyDescent="0.2">
      <c r="B201" s="79" t="s">
        <v>4</v>
      </c>
      <c r="C201" s="80">
        <v>1.9</v>
      </c>
      <c r="D201" s="66" t="s">
        <v>11</v>
      </c>
      <c r="E201" s="3"/>
      <c r="F201" s="66" t="s">
        <v>36</v>
      </c>
      <c r="G201" s="3"/>
      <c r="H201" s="66" t="s">
        <v>9</v>
      </c>
      <c r="I201" s="3"/>
      <c r="J201" s="61"/>
      <c r="K201" s="62"/>
      <c r="L201" s="63" t="str">
        <f t="shared" si="19"/>
        <v/>
      </c>
      <c r="P201" s="64"/>
      <c r="Q201" s="65"/>
      <c r="R201" s="64"/>
      <c r="S201" s="65"/>
      <c r="T201" s="64"/>
      <c r="U201" s="65"/>
      <c r="V201" s="64"/>
      <c r="W201" s="65"/>
      <c r="AA201" s="7"/>
      <c r="AB201" s="7"/>
      <c r="AC201" s="7"/>
      <c r="AD201" s="7"/>
      <c r="AE201" s="7"/>
    </row>
    <row r="202" spans="2:31" s="59" customFormat="1" x14ac:dyDescent="0.2">
      <c r="B202" s="79" t="s">
        <v>48</v>
      </c>
      <c r="C202" s="80">
        <v>1.9</v>
      </c>
      <c r="D202" s="72" t="s">
        <v>34</v>
      </c>
      <c r="E202" s="4"/>
      <c r="F202" s="13"/>
      <c r="G202" s="35"/>
      <c r="H202" s="13"/>
      <c r="I202" s="35"/>
      <c r="J202" s="61"/>
      <c r="K202" s="62"/>
      <c r="L202" s="63" t="str">
        <f t="shared" si="19"/>
        <v/>
      </c>
      <c r="P202" s="64"/>
      <c r="Q202" s="65"/>
      <c r="R202" s="64"/>
      <c r="S202" s="65"/>
      <c r="T202" s="64"/>
      <c r="U202" s="65"/>
      <c r="V202" s="64"/>
      <c r="W202" s="65"/>
      <c r="AA202" s="7"/>
      <c r="AB202" s="7"/>
      <c r="AC202" s="7"/>
      <c r="AD202" s="7"/>
      <c r="AE202" s="7"/>
    </row>
    <row r="203" spans="2:31" s="59" customFormat="1" x14ac:dyDescent="0.2">
      <c r="B203" s="79" t="s">
        <v>6</v>
      </c>
      <c r="C203" s="80">
        <v>1.9</v>
      </c>
      <c r="D203" s="66" t="s">
        <v>11</v>
      </c>
      <c r="E203" s="3"/>
      <c r="F203" s="66" t="s">
        <v>52</v>
      </c>
      <c r="G203" s="3"/>
      <c r="H203" s="61"/>
      <c r="I203" s="68"/>
      <c r="J203" s="61"/>
      <c r="K203" s="62"/>
      <c r="L203" s="63" t="str">
        <f t="shared" si="19"/>
        <v/>
      </c>
      <c r="P203" s="64"/>
      <c r="Q203" s="65"/>
      <c r="R203" s="64"/>
      <c r="S203" s="65"/>
      <c r="T203" s="64"/>
      <c r="U203" s="65"/>
      <c r="V203" s="64"/>
      <c r="W203" s="65"/>
      <c r="AA203" s="7"/>
      <c r="AB203" s="7"/>
      <c r="AC203" s="7"/>
      <c r="AD203" s="7"/>
      <c r="AE203" s="7"/>
    </row>
    <row r="204" spans="2:31" s="59" customFormat="1" x14ac:dyDescent="0.2">
      <c r="B204" s="79" t="s">
        <v>53</v>
      </c>
      <c r="C204" s="80">
        <v>1.9</v>
      </c>
      <c r="D204" s="72" t="s">
        <v>14</v>
      </c>
      <c r="E204" s="4"/>
      <c r="F204" s="13"/>
      <c r="G204" s="35"/>
      <c r="H204" s="61"/>
      <c r="I204" s="68"/>
      <c r="J204" s="61"/>
      <c r="K204" s="62"/>
      <c r="L204" s="63" t="str">
        <f t="shared" si="19"/>
        <v/>
      </c>
      <c r="P204" s="64"/>
      <c r="Q204" s="65"/>
      <c r="R204" s="64"/>
      <c r="S204" s="65"/>
      <c r="T204" s="64"/>
      <c r="U204" s="65"/>
      <c r="V204" s="64"/>
      <c r="W204" s="65"/>
      <c r="AA204" s="7"/>
      <c r="AB204" s="7"/>
      <c r="AC204" s="7"/>
      <c r="AD204" s="7"/>
      <c r="AE204" s="7"/>
    </row>
    <row r="205" spans="2:31" s="59" customFormat="1" x14ac:dyDescent="0.2">
      <c r="B205" s="79" t="s">
        <v>54</v>
      </c>
      <c r="C205" s="80">
        <v>1.9</v>
      </c>
      <c r="D205" s="60" t="s">
        <v>23</v>
      </c>
      <c r="E205" s="2"/>
      <c r="F205" s="61"/>
      <c r="G205" s="68"/>
      <c r="H205" s="61"/>
      <c r="I205" s="68"/>
      <c r="J205" s="61"/>
      <c r="K205" s="62"/>
      <c r="L205" s="63" t="str">
        <f t="shared" si="19"/>
        <v/>
      </c>
      <c r="P205" s="64"/>
      <c r="Q205" s="65"/>
      <c r="R205" s="64"/>
      <c r="S205" s="65"/>
      <c r="T205" s="64"/>
      <c r="U205" s="65"/>
      <c r="V205" s="64"/>
      <c r="W205" s="65"/>
      <c r="AA205" s="7"/>
      <c r="AB205" s="7"/>
      <c r="AC205" s="7"/>
      <c r="AD205" s="7"/>
      <c r="AE205" s="7"/>
    </row>
    <row r="206" spans="2:31" s="59" customFormat="1" x14ac:dyDescent="0.2">
      <c r="B206" s="79" t="s">
        <v>20</v>
      </c>
      <c r="C206" s="80">
        <v>1.9</v>
      </c>
      <c r="D206" s="60" t="s">
        <v>10</v>
      </c>
      <c r="E206" s="2"/>
      <c r="F206" s="60" t="s">
        <v>11</v>
      </c>
      <c r="G206" s="2"/>
      <c r="H206" s="60" t="s">
        <v>8</v>
      </c>
      <c r="I206" s="2"/>
      <c r="J206" s="61"/>
      <c r="K206" s="62"/>
      <c r="L206" s="63" t="str">
        <f t="shared" si="19"/>
        <v/>
      </c>
      <c r="P206" s="64"/>
      <c r="Q206" s="65"/>
      <c r="R206" s="64"/>
      <c r="S206" s="65"/>
      <c r="T206" s="64"/>
      <c r="U206" s="65"/>
      <c r="V206" s="64"/>
      <c r="W206" s="65"/>
      <c r="AA206" s="7"/>
      <c r="AB206" s="7"/>
      <c r="AC206" s="7"/>
      <c r="AD206" s="7"/>
      <c r="AE206" s="7"/>
    </row>
    <row r="207" spans="2:31" s="59" customFormat="1" x14ac:dyDescent="0.2">
      <c r="B207" s="79" t="s">
        <v>0</v>
      </c>
      <c r="C207" s="80">
        <v>1.9</v>
      </c>
      <c r="D207" s="60" t="s">
        <v>10</v>
      </c>
      <c r="E207" s="2"/>
      <c r="F207" s="66" t="s">
        <v>11</v>
      </c>
      <c r="G207" s="3"/>
      <c r="H207" s="66" t="s">
        <v>36</v>
      </c>
      <c r="I207" s="3"/>
      <c r="J207" s="66" t="s">
        <v>9</v>
      </c>
      <c r="K207" s="3"/>
      <c r="L207" s="63" t="str">
        <f>IF((E207+G207+I207+K207)*C207=0,"",(E207+G207+I207+K207)*C207)</f>
        <v/>
      </c>
      <c r="P207" s="64"/>
      <c r="Q207" s="65"/>
      <c r="R207" s="64"/>
      <c r="S207" s="65"/>
      <c r="T207" s="64"/>
      <c r="U207" s="65"/>
      <c r="V207" s="64"/>
      <c r="W207" s="65"/>
      <c r="AA207" s="7"/>
      <c r="AB207" s="7"/>
      <c r="AC207" s="7"/>
      <c r="AD207" s="7"/>
      <c r="AE207" s="7"/>
    </row>
    <row r="208" spans="2:31" s="59" customFormat="1" x14ac:dyDescent="0.2">
      <c r="B208" s="79" t="s">
        <v>49</v>
      </c>
      <c r="C208" s="80">
        <v>1.9</v>
      </c>
      <c r="D208" s="60" t="s">
        <v>55</v>
      </c>
      <c r="E208" s="2"/>
      <c r="F208" s="13"/>
      <c r="G208" s="35"/>
      <c r="H208" s="13"/>
      <c r="I208" s="35"/>
      <c r="J208" s="13"/>
      <c r="K208" s="73"/>
      <c r="L208" s="63" t="str">
        <f t="shared" ref="L208:L215" si="20">IF((E208+G208+I208+K208)*C208=0,"",(E208+G208+I208+K208)*C208)</f>
        <v/>
      </c>
      <c r="P208" s="64"/>
      <c r="Q208" s="65"/>
      <c r="R208" s="64"/>
      <c r="S208" s="65"/>
      <c r="T208" s="64"/>
      <c r="U208" s="65"/>
      <c r="V208" s="64"/>
      <c r="W208" s="65"/>
      <c r="AA208" s="7"/>
      <c r="AB208" s="7"/>
      <c r="AC208" s="7"/>
      <c r="AD208" s="7"/>
      <c r="AE208" s="7"/>
    </row>
    <row r="209" spans="2:31" s="59" customFormat="1" x14ac:dyDescent="0.2">
      <c r="B209" s="79" t="s">
        <v>30</v>
      </c>
      <c r="C209" s="80">
        <v>1.9</v>
      </c>
      <c r="D209" s="60" t="s">
        <v>23</v>
      </c>
      <c r="E209" s="2"/>
      <c r="F209" s="61"/>
      <c r="G209" s="68"/>
      <c r="H209" s="61"/>
      <c r="I209" s="68"/>
      <c r="J209" s="61"/>
      <c r="K209" s="62"/>
      <c r="L209" s="63" t="str">
        <f t="shared" si="20"/>
        <v/>
      </c>
      <c r="P209" s="64"/>
      <c r="Q209" s="65"/>
      <c r="R209" s="64"/>
      <c r="S209" s="65"/>
      <c r="T209" s="64"/>
      <c r="U209" s="65"/>
      <c r="V209" s="64"/>
      <c r="W209" s="65"/>
      <c r="AA209" s="7"/>
      <c r="AB209" s="7"/>
      <c r="AC209" s="7"/>
      <c r="AD209" s="7"/>
      <c r="AE209" s="7"/>
    </row>
    <row r="210" spans="2:31" s="59" customFormat="1" x14ac:dyDescent="0.2">
      <c r="B210" s="79" t="s">
        <v>50</v>
      </c>
      <c r="C210" s="80">
        <v>1.9</v>
      </c>
      <c r="D210" s="60" t="s">
        <v>9</v>
      </c>
      <c r="E210" s="2"/>
      <c r="F210" s="61"/>
      <c r="G210" s="68"/>
      <c r="H210" s="61"/>
      <c r="I210" s="68"/>
      <c r="J210" s="61"/>
      <c r="K210" s="62"/>
      <c r="L210" s="63" t="str">
        <f t="shared" si="20"/>
        <v/>
      </c>
      <c r="P210" s="64"/>
      <c r="Q210" s="65"/>
      <c r="R210" s="64"/>
      <c r="S210" s="65"/>
      <c r="T210" s="64"/>
      <c r="U210" s="65"/>
      <c r="V210" s="64"/>
      <c r="W210" s="65"/>
      <c r="AA210" s="7"/>
      <c r="AB210" s="7"/>
      <c r="AC210" s="7"/>
      <c r="AD210" s="7"/>
      <c r="AE210" s="7"/>
    </row>
    <row r="211" spans="2:31" s="59" customFormat="1" x14ac:dyDescent="0.2">
      <c r="B211" s="79" t="s">
        <v>51</v>
      </c>
      <c r="C211" s="80">
        <v>1.9</v>
      </c>
      <c r="D211" s="60" t="s">
        <v>8</v>
      </c>
      <c r="E211" s="2"/>
      <c r="F211" s="61"/>
      <c r="G211" s="68"/>
      <c r="H211" s="61"/>
      <c r="I211" s="68"/>
      <c r="J211" s="61"/>
      <c r="K211" s="62"/>
      <c r="L211" s="63" t="str">
        <f t="shared" si="20"/>
        <v/>
      </c>
      <c r="P211" s="64"/>
      <c r="Q211" s="65"/>
      <c r="R211" s="64"/>
      <c r="S211" s="65"/>
      <c r="T211" s="64"/>
      <c r="U211" s="65"/>
      <c r="V211" s="64"/>
      <c r="W211" s="65"/>
      <c r="AA211" s="7"/>
      <c r="AB211" s="7"/>
      <c r="AC211" s="7"/>
      <c r="AD211" s="7"/>
      <c r="AE211" s="7"/>
    </row>
    <row r="212" spans="2:31" s="59" customFormat="1" x14ac:dyDescent="0.2">
      <c r="B212" s="79" t="s">
        <v>32</v>
      </c>
      <c r="C212" s="80">
        <v>1.9</v>
      </c>
      <c r="D212" s="60" t="s">
        <v>9</v>
      </c>
      <c r="E212" s="2"/>
      <c r="F212" s="61"/>
      <c r="G212" s="68"/>
      <c r="H212" s="61"/>
      <c r="I212" s="68"/>
      <c r="J212" s="61"/>
      <c r="K212" s="62"/>
      <c r="L212" s="63" t="str">
        <f t="shared" si="20"/>
        <v/>
      </c>
      <c r="P212" s="64"/>
      <c r="Q212" s="65"/>
      <c r="R212" s="64"/>
      <c r="S212" s="65"/>
      <c r="T212" s="64"/>
      <c r="U212" s="65"/>
      <c r="V212" s="64"/>
      <c r="W212" s="65"/>
      <c r="AA212" s="7"/>
      <c r="AB212" s="7"/>
      <c r="AC212" s="7"/>
      <c r="AD212" s="7"/>
      <c r="AE212" s="7"/>
    </row>
    <row r="213" spans="2:31" s="59" customFormat="1" x14ac:dyDescent="0.2">
      <c r="B213" s="79" t="s">
        <v>1</v>
      </c>
      <c r="C213" s="80">
        <v>1.9</v>
      </c>
      <c r="D213" s="60" t="s">
        <v>10</v>
      </c>
      <c r="E213" s="2"/>
      <c r="F213" s="60" t="s">
        <v>11</v>
      </c>
      <c r="G213" s="2"/>
      <c r="H213" s="60" t="s">
        <v>36</v>
      </c>
      <c r="I213" s="2"/>
      <c r="J213" s="61"/>
      <c r="K213" s="62"/>
      <c r="L213" s="63" t="str">
        <f t="shared" si="20"/>
        <v/>
      </c>
      <c r="P213" s="64"/>
      <c r="Q213" s="65"/>
      <c r="R213" s="64"/>
      <c r="S213" s="65"/>
      <c r="T213" s="64"/>
      <c r="U213" s="65"/>
      <c r="V213" s="64"/>
      <c r="W213" s="65"/>
      <c r="AA213" s="7"/>
      <c r="AB213" s="7"/>
      <c r="AC213" s="7"/>
      <c r="AD213" s="7"/>
      <c r="AE213" s="7"/>
    </row>
    <row r="214" spans="2:31" s="59" customFormat="1" x14ac:dyDescent="0.2">
      <c r="B214" s="79" t="s">
        <v>2</v>
      </c>
      <c r="C214" s="80">
        <v>2.1</v>
      </c>
      <c r="D214" s="60" t="s">
        <v>10</v>
      </c>
      <c r="E214" s="2"/>
      <c r="F214" s="60" t="s">
        <v>11</v>
      </c>
      <c r="G214" s="2"/>
      <c r="H214" s="60" t="s">
        <v>36</v>
      </c>
      <c r="I214" s="2"/>
      <c r="J214" s="61"/>
      <c r="K214" s="62"/>
      <c r="L214" s="63" t="str">
        <f t="shared" si="20"/>
        <v/>
      </c>
      <c r="P214" s="64"/>
      <c r="Q214" s="65"/>
      <c r="R214" s="64"/>
      <c r="S214" s="65"/>
      <c r="T214" s="64"/>
      <c r="U214" s="65"/>
      <c r="V214" s="64"/>
      <c r="W214" s="65"/>
      <c r="AA214" s="7"/>
      <c r="AB214" s="7"/>
      <c r="AC214" s="7"/>
      <c r="AD214" s="7"/>
      <c r="AE214" s="7"/>
    </row>
    <row r="215" spans="2:31" s="59" customFormat="1" x14ac:dyDescent="0.2">
      <c r="B215" s="79" t="s">
        <v>3</v>
      </c>
      <c r="C215" s="80">
        <v>2.1</v>
      </c>
      <c r="D215" s="66" t="s">
        <v>10</v>
      </c>
      <c r="E215" s="3"/>
      <c r="F215" s="66" t="s">
        <v>11</v>
      </c>
      <c r="G215" s="3"/>
      <c r="H215" s="66" t="s">
        <v>36</v>
      </c>
      <c r="I215" s="3"/>
      <c r="J215" s="61"/>
      <c r="K215" s="62"/>
      <c r="L215" s="63" t="str">
        <f t="shared" si="20"/>
        <v/>
      </c>
      <c r="P215" s="64"/>
      <c r="Q215" s="65"/>
      <c r="R215" s="64"/>
      <c r="S215" s="65"/>
      <c r="T215" s="64"/>
      <c r="U215" s="65"/>
      <c r="V215" s="64"/>
      <c r="W215" s="65"/>
      <c r="AA215" s="7"/>
      <c r="AB215" s="7"/>
      <c r="AC215" s="7"/>
      <c r="AD215" s="7"/>
      <c r="AE215" s="7"/>
    </row>
    <row r="216" spans="2:31" s="59" customFormat="1" ht="10.199999999999999" customHeight="1" x14ac:dyDescent="0.2">
      <c r="B216" s="67"/>
      <c r="C216" s="67"/>
      <c r="D216" s="67"/>
      <c r="E216" s="67"/>
      <c r="F216" s="67"/>
      <c r="G216" s="67"/>
      <c r="H216" s="67"/>
      <c r="I216" s="67"/>
      <c r="J216" s="61"/>
      <c r="K216" s="68"/>
      <c r="L216" s="63"/>
      <c r="P216" s="64"/>
      <c r="Q216" s="65"/>
      <c r="R216" s="64"/>
      <c r="S216" s="65"/>
      <c r="T216" s="64"/>
      <c r="U216" s="65"/>
      <c r="V216" s="64"/>
      <c r="W216" s="65"/>
      <c r="AA216" s="7"/>
      <c r="AB216" s="7"/>
      <c r="AC216" s="7"/>
      <c r="AD216" s="74"/>
      <c r="AE216" s="74"/>
    </row>
    <row r="217" spans="2:31" s="33" customFormat="1" ht="14.4" customHeight="1" x14ac:dyDescent="0.35">
      <c r="B217" s="57" t="s">
        <v>31</v>
      </c>
      <c r="C217" s="93" t="s">
        <v>40</v>
      </c>
      <c r="D217" s="93"/>
      <c r="E217" s="93"/>
      <c r="F217" s="93"/>
      <c r="G217" s="93"/>
      <c r="H217" s="93"/>
      <c r="I217" s="93"/>
      <c r="J217" s="93"/>
      <c r="K217" s="93"/>
      <c r="L217" s="75"/>
      <c r="AA217" s="7"/>
      <c r="AB217" s="7"/>
      <c r="AC217" s="7"/>
      <c r="AD217" s="76"/>
      <c r="AE217" s="76"/>
    </row>
    <row r="218" spans="2:31" s="59" customFormat="1" x14ac:dyDescent="0.2">
      <c r="B218" s="79" t="s">
        <v>37</v>
      </c>
      <c r="C218" s="80">
        <v>10.5</v>
      </c>
      <c r="D218" s="66" t="s">
        <v>33</v>
      </c>
      <c r="E218" s="3"/>
      <c r="F218" s="61"/>
      <c r="G218" s="68"/>
      <c r="H218" s="61"/>
      <c r="I218" s="68"/>
      <c r="J218" s="61"/>
      <c r="K218" s="62"/>
      <c r="L218" s="63" t="str">
        <f t="shared" ref="L218:L221" si="21">IF((E218+G218+I218+K218)*C218=0,"",(E218+G218+I218+K218)*C218)</f>
        <v/>
      </c>
      <c r="P218" s="64"/>
      <c r="Q218" s="65"/>
      <c r="R218" s="64"/>
      <c r="S218" s="65"/>
      <c r="T218" s="64"/>
      <c r="U218" s="65"/>
      <c r="V218" s="64"/>
      <c r="W218" s="65"/>
      <c r="AA218" s="7"/>
      <c r="AB218" s="7"/>
      <c r="AC218" s="7"/>
      <c r="AD218" s="7"/>
      <c r="AE218" s="7"/>
    </row>
    <row r="219" spans="2:31" s="59" customFormat="1" x14ac:dyDescent="0.2">
      <c r="B219" s="79" t="s">
        <v>0</v>
      </c>
      <c r="C219" s="80">
        <v>10.5</v>
      </c>
      <c r="D219" s="66" t="s">
        <v>11</v>
      </c>
      <c r="E219" s="3"/>
      <c r="F219" s="66" t="s">
        <v>9</v>
      </c>
      <c r="G219" s="3"/>
      <c r="H219" s="68"/>
      <c r="I219" s="68"/>
      <c r="J219" s="68"/>
      <c r="K219" s="62"/>
      <c r="L219" s="63" t="str">
        <f t="shared" si="21"/>
        <v/>
      </c>
      <c r="P219" s="64"/>
      <c r="Q219" s="65"/>
      <c r="R219" s="64"/>
      <c r="S219" s="65"/>
      <c r="T219" s="64"/>
      <c r="U219" s="65"/>
      <c r="V219" s="64"/>
      <c r="W219" s="65"/>
      <c r="AA219" s="7"/>
      <c r="AB219" s="7"/>
      <c r="AC219" s="7"/>
      <c r="AD219" s="7"/>
      <c r="AE219" s="7"/>
    </row>
    <row r="220" spans="2:31" s="59" customFormat="1" x14ac:dyDescent="0.2">
      <c r="B220" s="79" t="s">
        <v>5</v>
      </c>
      <c r="C220" s="80">
        <v>10.5</v>
      </c>
      <c r="D220" s="72" t="s">
        <v>9</v>
      </c>
      <c r="E220" s="4"/>
      <c r="F220" s="35"/>
      <c r="G220" s="35"/>
      <c r="H220" s="68"/>
      <c r="I220" s="68"/>
      <c r="J220" s="68"/>
      <c r="K220" s="62"/>
      <c r="L220" s="63" t="str">
        <f t="shared" si="21"/>
        <v/>
      </c>
      <c r="P220" s="64"/>
      <c r="Q220" s="65"/>
      <c r="R220" s="64"/>
      <c r="S220" s="65"/>
      <c r="T220" s="64"/>
      <c r="U220" s="65"/>
      <c r="V220" s="64"/>
      <c r="W220" s="65"/>
      <c r="AA220" s="7"/>
      <c r="AB220" s="7"/>
      <c r="AC220" s="7"/>
      <c r="AD220" s="7"/>
      <c r="AE220" s="7"/>
    </row>
    <row r="221" spans="2:31" s="59" customFormat="1" x14ac:dyDescent="0.2">
      <c r="B221" s="79" t="s">
        <v>42</v>
      </c>
      <c r="C221" s="80">
        <v>10.5</v>
      </c>
      <c r="D221" s="66" t="s">
        <v>9</v>
      </c>
      <c r="E221" s="3"/>
      <c r="F221" s="68"/>
      <c r="G221" s="68"/>
      <c r="H221" s="68"/>
      <c r="I221" s="68"/>
      <c r="J221" s="68"/>
      <c r="K221" s="62"/>
      <c r="L221" s="63" t="str">
        <f t="shared" si="21"/>
        <v/>
      </c>
      <c r="P221" s="64"/>
      <c r="Q221" s="65"/>
      <c r="R221" s="64"/>
      <c r="S221" s="65"/>
      <c r="T221" s="64"/>
      <c r="U221" s="65"/>
      <c r="V221" s="64"/>
      <c r="W221" s="65"/>
      <c r="AA221" s="7"/>
      <c r="AB221" s="7"/>
      <c r="AC221" s="7"/>
      <c r="AD221" s="7"/>
      <c r="AE221" s="7"/>
    </row>
    <row r="222" spans="2:31" s="59" customFormat="1" ht="10.199999999999999" customHeight="1" x14ac:dyDescent="0.2">
      <c r="B222" s="67"/>
      <c r="C222" s="67"/>
      <c r="D222" s="67"/>
      <c r="E222" s="67"/>
      <c r="F222" s="68"/>
      <c r="G222" s="68"/>
      <c r="H222" s="68"/>
      <c r="I222" s="68"/>
      <c r="J222" s="68"/>
      <c r="K222" s="62"/>
      <c r="L222" s="63"/>
      <c r="P222" s="64"/>
      <c r="Q222" s="65"/>
      <c r="R222" s="64"/>
      <c r="S222" s="65"/>
      <c r="T222" s="64"/>
      <c r="U222" s="65"/>
      <c r="V222" s="64"/>
      <c r="W222" s="65"/>
      <c r="AA222" s="7"/>
      <c r="AB222" s="7"/>
      <c r="AC222" s="7"/>
      <c r="AD222" s="74"/>
      <c r="AE222" s="74"/>
    </row>
    <row r="223" spans="2:31" s="33" customFormat="1" ht="14.4" customHeight="1" x14ac:dyDescent="0.35">
      <c r="B223" s="57" t="s">
        <v>43</v>
      </c>
      <c r="C223" s="93" t="s">
        <v>39</v>
      </c>
      <c r="D223" s="93"/>
      <c r="E223" s="93"/>
      <c r="F223" s="93"/>
      <c r="G223" s="93"/>
      <c r="H223" s="93"/>
      <c r="I223" s="93"/>
      <c r="J223" s="93"/>
      <c r="K223" s="93"/>
      <c r="L223" s="75"/>
      <c r="AA223" s="7"/>
      <c r="AB223" s="76"/>
      <c r="AC223" s="76"/>
      <c r="AD223" s="76"/>
      <c r="AE223" s="76"/>
    </row>
    <row r="224" spans="2:31" s="59" customFormat="1" x14ac:dyDescent="0.2">
      <c r="B224" s="79" t="s">
        <v>27</v>
      </c>
      <c r="C224" s="80">
        <v>11</v>
      </c>
      <c r="D224" s="60" t="s">
        <v>28</v>
      </c>
      <c r="E224" s="2"/>
      <c r="F224" s="77"/>
      <c r="G224" s="78"/>
      <c r="H224" s="78"/>
      <c r="I224" s="68"/>
      <c r="J224" s="61"/>
      <c r="K224" s="62"/>
      <c r="L224" s="63" t="str">
        <f t="shared" ref="L224:L228" si="22">IF((E224+G224+I224+K224)*C224=0,"",(E224+G224+I224+K224)*C224)</f>
        <v/>
      </c>
      <c r="P224" s="64"/>
      <c r="Q224" s="65"/>
      <c r="R224" s="64"/>
      <c r="S224" s="65"/>
      <c r="T224" s="64"/>
      <c r="U224" s="65"/>
      <c r="V224" s="64"/>
      <c r="W224" s="65"/>
      <c r="AA224" s="7"/>
      <c r="AB224" s="74"/>
      <c r="AC224" s="74"/>
      <c r="AD224" s="74"/>
      <c r="AE224" s="74"/>
    </row>
    <row r="225" spans="1:31" s="59" customFormat="1" x14ac:dyDescent="0.2">
      <c r="B225" s="79" t="s">
        <v>76</v>
      </c>
      <c r="C225" s="80">
        <v>12.5</v>
      </c>
      <c r="D225" s="60" t="s">
        <v>23</v>
      </c>
      <c r="E225" s="2"/>
      <c r="F225" s="61"/>
      <c r="G225" s="68"/>
      <c r="H225" s="61"/>
      <c r="I225" s="68"/>
      <c r="J225" s="61"/>
      <c r="K225" s="62"/>
      <c r="L225" s="63" t="str">
        <f t="shared" si="22"/>
        <v/>
      </c>
      <c r="P225" s="64"/>
      <c r="Q225" s="65"/>
      <c r="R225" s="64"/>
      <c r="S225" s="65"/>
      <c r="T225" s="64"/>
      <c r="U225" s="65"/>
      <c r="V225" s="64"/>
      <c r="W225" s="65"/>
      <c r="AA225" s="7"/>
      <c r="AB225" s="74"/>
      <c r="AC225" s="74"/>
      <c r="AD225" s="74"/>
      <c r="AE225" s="74"/>
    </row>
    <row r="226" spans="1:31" s="59" customFormat="1" x14ac:dyDescent="0.2">
      <c r="B226" s="79" t="s">
        <v>35</v>
      </c>
      <c r="C226" s="80">
        <v>11</v>
      </c>
      <c r="D226" s="60" t="s">
        <v>9</v>
      </c>
      <c r="E226" s="2"/>
      <c r="F226" s="78"/>
      <c r="G226" s="68"/>
      <c r="H226" s="61"/>
      <c r="I226" s="68"/>
      <c r="J226" s="61"/>
      <c r="K226" s="62"/>
      <c r="L226" s="63" t="str">
        <f t="shared" si="22"/>
        <v/>
      </c>
      <c r="P226" s="64"/>
      <c r="Q226" s="65"/>
      <c r="R226" s="64"/>
      <c r="S226" s="65"/>
      <c r="T226" s="64"/>
      <c r="U226" s="65"/>
      <c r="V226" s="64"/>
      <c r="W226" s="65"/>
      <c r="AA226" s="7"/>
      <c r="AB226" s="74"/>
      <c r="AC226" s="74"/>
      <c r="AD226" s="74"/>
      <c r="AE226" s="74"/>
    </row>
    <row r="227" spans="1:31" s="59" customFormat="1" x14ac:dyDescent="0.2">
      <c r="B227" s="79" t="s">
        <v>75</v>
      </c>
      <c r="C227" s="80">
        <v>12</v>
      </c>
      <c r="D227" s="60" t="s">
        <v>8</v>
      </c>
      <c r="E227" s="2"/>
      <c r="F227" s="60" t="s">
        <v>13</v>
      </c>
      <c r="G227" s="2"/>
      <c r="H227" s="61"/>
      <c r="I227" s="68"/>
      <c r="J227" s="61"/>
      <c r="K227" s="62"/>
      <c r="L227" s="63" t="str">
        <f t="shared" si="22"/>
        <v/>
      </c>
      <c r="P227" s="64"/>
      <c r="Q227" s="65"/>
      <c r="R227" s="64"/>
      <c r="S227" s="65"/>
      <c r="T227" s="64"/>
      <c r="U227" s="65"/>
      <c r="V227" s="64"/>
      <c r="W227" s="65"/>
      <c r="AA227" s="7"/>
      <c r="AB227" s="74"/>
      <c r="AC227" s="74"/>
      <c r="AD227" s="74"/>
      <c r="AE227" s="74"/>
    </row>
    <row r="228" spans="1:31" s="59" customFormat="1" x14ac:dyDescent="0.2">
      <c r="B228" s="79" t="s">
        <v>47</v>
      </c>
      <c r="C228" s="80">
        <v>15</v>
      </c>
      <c r="D228" s="66" t="s">
        <v>10</v>
      </c>
      <c r="E228" s="3"/>
      <c r="F228" s="66" t="s">
        <v>11</v>
      </c>
      <c r="G228" s="3"/>
      <c r="H228" s="66" t="s">
        <v>36</v>
      </c>
      <c r="I228" s="3"/>
      <c r="J228" s="81"/>
      <c r="K228" s="82"/>
      <c r="L228" s="63" t="str">
        <f t="shared" si="22"/>
        <v/>
      </c>
      <c r="P228" s="64"/>
      <c r="Q228" s="65"/>
      <c r="R228" s="64"/>
      <c r="S228" s="65"/>
      <c r="T228" s="64"/>
      <c r="U228" s="65"/>
      <c r="V228" s="64"/>
      <c r="W228" s="65"/>
      <c r="AA228" s="7"/>
      <c r="AB228" s="74"/>
      <c r="AC228" s="74"/>
      <c r="AD228" s="74"/>
      <c r="AE228" s="74"/>
    </row>
    <row r="229" spans="1:31" s="59" customFormat="1" ht="10.199999999999999" customHeight="1" x14ac:dyDescent="0.2">
      <c r="B229" s="67"/>
      <c r="C229" s="67"/>
      <c r="D229" s="67"/>
      <c r="E229" s="67"/>
      <c r="F229" s="67"/>
      <c r="G229" s="67"/>
      <c r="H229" s="67"/>
      <c r="I229" s="67"/>
      <c r="J229" s="83"/>
      <c r="K229" s="83"/>
      <c r="L229" s="84"/>
      <c r="P229" s="64"/>
      <c r="Q229" s="65"/>
      <c r="R229" s="64"/>
      <c r="S229" s="65"/>
      <c r="T229" s="64"/>
      <c r="U229" s="65"/>
      <c r="V229" s="64"/>
      <c r="W229" s="65"/>
      <c r="AA229" s="7"/>
      <c r="AB229" s="74"/>
      <c r="AC229" s="74"/>
      <c r="AD229" s="74"/>
      <c r="AE229" s="74"/>
    </row>
    <row r="230" spans="1:31" s="33" customFormat="1" ht="14.4" customHeight="1" x14ac:dyDescent="0.35">
      <c r="B230" s="57" t="s">
        <v>24</v>
      </c>
      <c r="C230" s="93" t="s">
        <v>22</v>
      </c>
      <c r="D230" s="93"/>
      <c r="E230" s="93"/>
      <c r="F230" s="93"/>
      <c r="G230" s="93"/>
      <c r="H230" s="93"/>
      <c r="I230" s="93"/>
      <c r="J230" s="93"/>
      <c r="K230" s="94"/>
      <c r="L230" s="75"/>
      <c r="AA230" s="7"/>
      <c r="AB230" s="76"/>
      <c r="AC230" s="76"/>
      <c r="AD230" s="76"/>
      <c r="AE230" s="76"/>
    </row>
    <row r="231" spans="1:31" s="59" customFormat="1" x14ac:dyDescent="0.2">
      <c r="B231" s="79" t="s">
        <v>21</v>
      </c>
      <c r="C231" s="80">
        <v>3.75</v>
      </c>
      <c r="D231" s="60" t="s">
        <v>25</v>
      </c>
      <c r="E231" s="2"/>
      <c r="F231" s="77"/>
      <c r="G231" s="78"/>
      <c r="H231" s="78"/>
      <c r="I231" s="68"/>
      <c r="J231" s="61"/>
      <c r="K231" s="62"/>
      <c r="L231" s="63" t="str">
        <f t="shared" ref="L231:L232" si="23">IF((E231+G231+I231+K231)*C231=0,"",(E231+G231+I231+K231)*C231)</f>
        <v/>
      </c>
      <c r="P231" s="64"/>
      <c r="Q231" s="65"/>
      <c r="R231" s="64"/>
      <c r="S231" s="65"/>
      <c r="T231" s="64"/>
      <c r="U231" s="65"/>
      <c r="V231" s="64"/>
      <c r="W231" s="65"/>
      <c r="AA231" s="7"/>
      <c r="AB231" s="74"/>
      <c r="AC231" s="74"/>
      <c r="AD231" s="74"/>
      <c r="AE231" s="74"/>
    </row>
    <row r="232" spans="1:31" s="59" customFormat="1" x14ac:dyDescent="0.2">
      <c r="B232" s="79" t="s">
        <v>41</v>
      </c>
      <c r="C232" s="80">
        <v>2.75</v>
      </c>
      <c r="D232" s="66" t="s">
        <v>26</v>
      </c>
      <c r="E232" s="3"/>
      <c r="F232" s="85"/>
      <c r="G232" s="86"/>
      <c r="H232" s="86"/>
      <c r="I232" s="87"/>
      <c r="J232" s="81"/>
      <c r="K232" s="82"/>
      <c r="L232" s="63" t="str">
        <f t="shared" si="23"/>
        <v/>
      </c>
      <c r="P232" s="64"/>
      <c r="Q232" s="65"/>
      <c r="R232" s="64"/>
      <c r="S232" s="65"/>
      <c r="T232" s="64"/>
      <c r="U232" s="65"/>
      <c r="V232" s="64"/>
      <c r="W232" s="65"/>
      <c r="AA232" s="7"/>
      <c r="AB232" s="74"/>
      <c r="AC232" s="74"/>
      <c r="AD232" s="74"/>
      <c r="AE232" s="74"/>
    </row>
    <row r="233" spans="1:31" x14ac:dyDescent="0.35">
      <c r="B233" s="88"/>
      <c r="C233" s="95" t="s">
        <v>77</v>
      </c>
      <c r="D233" s="96" t="s">
        <v>56</v>
      </c>
      <c r="E233" s="96"/>
      <c r="F233" s="95"/>
      <c r="G233" s="95"/>
      <c r="H233" s="95"/>
      <c r="I233" s="95"/>
      <c r="J233" s="95"/>
      <c r="K233" s="95"/>
      <c r="L233" s="90">
        <f>SUM(L193:L232)</f>
        <v>0</v>
      </c>
    </row>
    <row r="234" spans="1:31" ht="15" thickBot="1" x14ac:dyDescent="0.4">
      <c r="C234" s="89"/>
      <c r="D234" s="89"/>
      <c r="E234" s="89"/>
      <c r="F234" s="89"/>
      <c r="G234" s="89"/>
      <c r="H234" s="89"/>
      <c r="I234" s="89"/>
      <c r="J234" s="89"/>
      <c r="K234" s="89"/>
      <c r="L234" s="92"/>
      <c r="M234" s="92"/>
    </row>
    <row r="235" spans="1:31" s="46" customFormat="1" ht="24" thickTop="1" x14ac:dyDescent="0.35">
      <c r="A235" s="43"/>
      <c r="B235" s="43"/>
      <c r="C235" s="43"/>
      <c r="D235" s="43"/>
      <c r="E235" s="43"/>
      <c r="F235" s="44"/>
      <c r="G235" s="44"/>
      <c r="H235" s="44"/>
      <c r="I235" s="44"/>
      <c r="J235" s="44"/>
      <c r="K235" s="43"/>
      <c r="L235" s="45" t="s">
        <v>90</v>
      </c>
      <c r="M235" s="43"/>
      <c r="AA235" s="47"/>
      <c r="AB235" s="47"/>
      <c r="AC235" s="47"/>
      <c r="AD235" s="47"/>
      <c r="AE235" s="47"/>
    </row>
    <row r="236" spans="1:31" s="49" customFormat="1" ht="15.6" customHeight="1" x14ac:dyDescent="0.35">
      <c r="A236" s="9"/>
      <c r="B236" s="101" t="s">
        <v>64</v>
      </c>
      <c r="C236" s="101"/>
      <c r="D236" s="101"/>
      <c r="E236" s="101"/>
      <c r="F236" s="102" t="str">
        <f>IF($J$14="","vul bovenaan je naam in",$J$14)</f>
        <v>vul bovenaan je naam in</v>
      </c>
      <c r="G236" s="102"/>
      <c r="H236" s="102"/>
      <c r="I236" s="102"/>
      <c r="J236" s="102"/>
      <c r="K236" s="103" t="str">
        <f>CONCATENATE("*",L235,"*")</f>
        <v>*WW5*</v>
      </c>
      <c r="L236" s="103"/>
      <c r="M236" s="9"/>
      <c r="AA236" s="7"/>
      <c r="AB236" s="7"/>
      <c r="AC236" s="7"/>
      <c r="AD236" s="7"/>
      <c r="AE236" s="7"/>
    </row>
    <row r="237" spans="1:31" s="49" customFormat="1" ht="15.6" customHeight="1" x14ac:dyDescent="0.35">
      <c r="A237" s="9"/>
      <c r="B237" s="48"/>
      <c r="C237" s="48"/>
      <c r="D237" s="48"/>
      <c r="E237" s="48" t="s">
        <v>78</v>
      </c>
      <c r="F237" s="97" t="str">
        <f>IF($J$16=0,"vul bovenaan je speltak in",$J$16)</f>
        <v>vul bovenaan je speltak in</v>
      </c>
      <c r="G237" s="97"/>
      <c r="H237" s="97"/>
      <c r="I237" s="97"/>
      <c r="J237" s="97"/>
      <c r="K237" s="50"/>
      <c r="L237" s="51"/>
      <c r="M237" s="9"/>
      <c r="AA237" s="7"/>
      <c r="AB237" s="7"/>
      <c r="AC237" s="7"/>
      <c r="AD237" s="7"/>
      <c r="AE237" s="7"/>
    </row>
    <row r="238" spans="1:31" s="49" customFormat="1" ht="15.6" customHeight="1" x14ac:dyDescent="0.35">
      <c r="A238" s="9"/>
      <c r="B238" s="48"/>
      <c r="C238" s="48"/>
      <c r="D238" s="48"/>
      <c r="E238" s="48"/>
      <c r="F238" s="52"/>
      <c r="G238" s="52"/>
      <c r="H238" s="52"/>
      <c r="I238" s="52"/>
      <c r="J238" s="52"/>
      <c r="K238" s="50"/>
      <c r="L238" s="51"/>
      <c r="M238" s="9"/>
      <c r="AA238" s="7"/>
      <c r="AB238" s="7"/>
      <c r="AC238" s="7"/>
      <c r="AD238" s="7"/>
      <c r="AE238" s="7"/>
    </row>
    <row r="239" spans="1:31" s="9" customFormat="1" x14ac:dyDescent="0.35">
      <c r="E239" s="10"/>
      <c r="F239" s="13"/>
      <c r="G239" s="10"/>
      <c r="H239" s="53"/>
      <c r="I239" s="53"/>
      <c r="J239" s="54"/>
      <c r="K239" s="55"/>
      <c r="L239" s="55"/>
      <c r="AA239" s="7"/>
      <c r="AB239" s="7"/>
      <c r="AC239" s="7"/>
      <c r="AD239" s="7"/>
      <c r="AE239" s="7"/>
    </row>
    <row r="240" spans="1:31" s="9" customFormat="1" x14ac:dyDescent="0.2">
      <c r="B240" s="56"/>
      <c r="C240" s="98" t="s">
        <v>61</v>
      </c>
      <c r="D240" s="98"/>
      <c r="E240" s="98"/>
      <c r="F240" s="99"/>
      <c r="G240" s="99"/>
      <c r="H240" s="99"/>
      <c r="I240" s="99"/>
      <c r="J240" s="99"/>
      <c r="K240" s="99"/>
      <c r="L240" s="99"/>
      <c r="AA240" s="7"/>
      <c r="AB240" s="7"/>
      <c r="AC240" s="7"/>
      <c r="AD240" s="7"/>
      <c r="AE240" s="7"/>
    </row>
    <row r="241" spans="2:31" s="9" customFormat="1" ht="10.199999999999999" customHeight="1" x14ac:dyDescent="0.2">
      <c r="B241" s="56"/>
      <c r="K241" s="27"/>
      <c r="L241" s="27"/>
      <c r="AA241" s="7"/>
      <c r="AB241" s="7"/>
      <c r="AC241" s="7"/>
      <c r="AD241" s="7"/>
      <c r="AE241" s="7"/>
    </row>
    <row r="242" spans="2:31" s="33" customFormat="1" ht="14.4" customHeight="1" x14ac:dyDescent="0.35">
      <c r="B242" s="57" t="s">
        <v>29</v>
      </c>
      <c r="C242" s="93" t="s">
        <v>66</v>
      </c>
      <c r="D242" s="93"/>
      <c r="E242" s="93"/>
      <c r="F242" s="93"/>
      <c r="G242" s="93"/>
      <c r="H242" s="93"/>
      <c r="I242" s="93"/>
      <c r="J242" s="93"/>
      <c r="K242" s="93"/>
      <c r="L242" s="58"/>
      <c r="AA242" s="7"/>
      <c r="AB242" s="7"/>
      <c r="AC242" s="7"/>
      <c r="AD242" s="7"/>
      <c r="AE242" s="7"/>
    </row>
    <row r="243" spans="2:31" s="59" customFormat="1" x14ac:dyDescent="0.2">
      <c r="B243" s="79" t="s">
        <v>19</v>
      </c>
      <c r="C243" s="80">
        <v>3.5</v>
      </c>
      <c r="D243" s="60" t="s">
        <v>8</v>
      </c>
      <c r="E243" s="2"/>
      <c r="F243" s="60" t="s">
        <v>12</v>
      </c>
      <c r="G243" s="2"/>
      <c r="H243" s="60" t="s">
        <v>13</v>
      </c>
      <c r="I243" s="2"/>
      <c r="J243" s="61"/>
      <c r="K243" s="62"/>
      <c r="L243" s="63" t="str">
        <f t="shared" ref="L243:L247" si="24">IF((E243+G243+I243+K243)*C243=0,"",(E243+G243+I243+K243)*C243)</f>
        <v/>
      </c>
      <c r="P243" s="64"/>
      <c r="Q243" s="65"/>
      <c r="R243" s="64"/>
      <c r="S243" s="65"/>
      <c r="T243" s="64"/>
      <c r="U243" s="65"/>
      <c r="V243" s="64"/>
      <c r="W243" s="65"/>
      <c r="AA243" s="7"/>
      <c r="AB243" s="7"/>
      <c r="AC243" s="7"/>
      <c r="AD243" s="7"/>
      <c r="AE243" s="7"/>
    </row>
    <row r="244" spans="2:31" s="59" customFormat="1" x14ac:dyDescent="0.2">
      <c r="B244" s="79" t="s">
        <v>18</v>
      </c>
      <c r="C244" s="80">
        <v>3.5</v>
      </c>
      <c r="D244" s="60" t="s">
        <v>10</v>
      </c>
      <c r="E244" s="2"/>
      <c r="F244" s="66" t="s">
        <v>11</v>
      </c>
      <c r="G244" s="3"/>
      <c r="H244" s="66" t="s">
        <v>36</v>
      </c>
      <c r="I244" s="3"/>
      <c r="J244" s="61"/>
      <c r="K244" s="62"/>
      <c r="L244" s="63" t="str">
        <f t="shared" si="24"/>
        <v/>
      </c>
      <c r="P244" s="64"/>
      <c r="Q244" s="65"/>
      <c r="R244" s="64"/>
      <c r="S244" s="65"/>
      <c r="T244" s="64"/>
      <c r="U244" s="65"/>
      <c r="V244" s="64"/>
      <c r="W244" s="65"/>
      <c r="AA244" s="7"/>
      <c r="AB244" s="7"/>
      <c r="AC244" s="7"/>
      <c r="AD244" s="7"/>
      <c r="AE244" s="7"/>
    </row>
    <row r="245" spans="2:31" s="59" customFormat="1" x14ac:dyDescent="0.2">
      <c r="B245" s="79" t="s">
        <v>17</v>
      </c>
      <c r="C245" s="80">
        <v>3.5</v>
      </c>
      <c r="D245" s="66" t="s">
        <v>9</v>
      </c>
      <c r="E245" s="3"/>
      <c r="F245" s="72" t="s">
        <v>11</v>
      </c>
      <c r="G245" s="3"/>
      <c r="H245" s="35"/>
      <c r="I245" s="35"/>
      <c r="J245" s="61"/>
      <c r="K245" s="62"/>
      <c r="L245" s="63" t="str">
        <f t="shared" si="24"/>
        <v/>
      </c>
      <c r="P245" s="64"/>
      <c r="Q245" s="65"/>
      <c r="R245" s="64"/>
      <c r="S245" s="65"/>
      <c r="T245" s="64"/>
      <c r="U245" s="65"/>
      <c r="V245" s="64"/>
      <c r="W245" s="65"/>
      <c r="AA245" s="7"/>
      <c r="AB245" s="7"/>
      <c r="AC245" s="7"/>
      <c r="AD245" s="7"/>
      <c r="AE245" s="7"/>
    </row>
    <row r="246" spans="2:31" s="59" customFormat="1" x14ac:dyDescent="0.2">
      <c r="B246" s="79" t="s">
        <v>16</v>
      </c>
      <c r="C246" s="80">
        <v>3.5</v>
      </c>
      <c r="D246" s="72" t="s">
        <v>11</v>
      </c>
      <c r="E246" s="3"/>
      <c r="F246" s="60" t="s">
        <v>36</v>
      </c>
      <c r="G246" s="2"/>
      <c r="H246" s="60" t="s">
        <v>9</v>
      </c>
      <c r="I246" s="2"/>
      <c r="J246" s="61"/>
      <c r="K246" s="62"/>
      <c r="L246" s="63" t="str">
        <f t="shared" si="24"/>
        <v/>
      </c>
      <c r="P246" s="64"/>
      <c r="Q246" s="65"/>
      <c r="R246" s="64"/>
      <c r="S246" s="65"/>
      <c r="T246" s="64"/>
      <c r="U246" s="65"/>
      <c r="V246" s="64"/>
      <c r="W246" s="65"/>
      <c r="AA246" s="7"/>
      <c r="AB246" s="7"/>
      <c r="AC246" s="7"/>
      <c r="AD246" s="7"/>
      <c r="AE246" s="7"/>
    </row>
    <row r="247" spans="2:31" s="59" customFormat="1" x14ac:dyDescent="0.2">
      <c r="B247" s="79" t="s">
        <v>15</v>
      </c>
      <c r="C247" s="80">
        <v>3.5</v>
      </c>
      <c r="D247" s="66" t="s">
        <v>10</v>
      </c>
      <c r="E247" s="3"/>
      <c r="F247" s="66" t="s">
        <v>11</v>
      </c>
      <c r="G247" s="3"/>
      <c r="H247" s="66" t="s">
        <v>36</v>
      </c>
      <c r="I247" s="3"/>
      <c r="J247" s="61"/>
      <c r="K247" s="62"/>
      <c r="L247" s="63" t="str">
        <f t="shared" si="24"/>
        <v/>
      </c>
      <c r="P247" s="64"/>
      <c r="Q247" s="65"/>
      <c r="R247" s="64"/>
      <c r="S247" s="65"/>
      <c r="T247" s="64"/>
      <c r="U247" s="65"/>
      <c r="V247" s="64"/>
      <c r="W247" s="65"/>
      <c r="AA247" s="7"/>
      <c r="AB247" s="7"/>
      <c r="AC247" s="7"/>
      <c r="AD247" s="7"/>
      <c r="AE247" s="7"/>
    </row>
    <row r="248" spans="2:31" s="59" customFormat="1" ht="10.199999999999999" customHeight="1" x14ac:dyDescent="0.2">
      <c r="B248" s="67"/>
      <c r="C248" s="67"/>
      <c r="D248" s="67"/>
      <c r="E248" s="67"/>
      <c r="F248" s="67"/>
      <c r="G248" s="67"/>
      <c r="H248" s="67"/>
      <c r="I248" s="67"/>
      <c r="J248" s="61"/>
      <c r="K248" s="68"/>
      <c r="L248" s="63"/>
      <c r="P248" s="64"/>
      <c r="Q248" s="65"/>
      <c r="R248" s="64"/>
      <c r="S248" s="65"/>
      <c r="T248" s="64"/>
      <c r="U248" s="65"/>
      <c r="V248" s="64"/>
      <c r="W248" s="65"/>
      <c r="AA248" s="7"/>
      <c r="AB248" s="7"/>
      <c r="AC248" s="7"/>
      <c r="AD248" s="7"/>
      <c r="AE248" s="7"/>
    </row>
    <row r="249" spans="2:31" s="9" customFormat="1" x14ac:dyDescent="0.35">
      <c r="B249" s="57" t="s">
        <v>7</v>
      </c>
      <c r="C249" s="100" t="s">
        <v>67</v>
      </c>
      <c r="D249" s="100"/>
      <c r="E249" s="100"/>
      <c r="F249" s="100"/>
      <c r="G249" s="100"/>
      <c r="H249" s="100"/>
      <c r="I249" s="100"/>
      <c r="J249" s="100"/>
      <c r="K249" s="100"/>
      <c r="L249" s="69"/>
      <c r="Q249" s="70"/>
      <c r="S249" s="70"/>
      <c r="U249" s="70"/>
      <c r="W249" s="70"/>
      <c r="AA249" s="7"/>
      <c r="AB249" s="7"/>
      <c r="AC249" s="7"/>
      <c r="AD249" s="7"/>
      <c r="AE249" s="7"/>
    </row>
    <row r="250" spans="2:31" s="59" customFormat="1" x14ac:dyDescent="0.2">
      <c r="B250" s="79" t="s">
        <v>38</v>
      </c>
      <c r="C250" s="80">
        <v>1.9</v>
      </c>
      <c r="D250" s="71" t="s">
        <v>8</v>
      </c>
      <c r="E250" s="5"/>
      <c r="F250" s="61"/>
      <c r="G250" s="68"/>
      <c r="H250" s="61"/>
      <c r="I250" s="68"/>
      <c r="J250" s="61"/>
      <c r="K250" s="62"/>
      <c r="L250" s="63" t="str">
        <f t="shared" ref="L250:L256" si="25">IF((E250+G250+I250+K250)*C250=0,"",(E250+G250+I250+K250)*C250)</f>
        <v/>
      </c>
      <c r="P250" s="64"/>
      <c r="Q250" s="65"/>
      <c r="R250" s="64"/>
      <c r="S250" s="65"/>
      <c r="T250" s="64"/>
      <c r="U250" s="65"/>
      <c r="V250" s="64"/>
      <c r="W250" s="65"/>
      <c r="AA250" s="7"/>
      <c r="AB250" s="7"/>
      <c r="AC250" s="7"/>
      <c r="AD250" s="7"/>
      <c r="AE250" s="7"/>
    </row>
    <row r="251" spans="2:31" s="59" customFormat="1" x14ac:dyDescent="0.2">
      <c r="B251" s="79" t="s">
        <v>4</v>
      </c>
      <c r="C251" s="80">
        <v>1.9</v>
      </c>
      <c r="D251" s="66" t="s">
        <v>11</v>
      </c>
      <c r="E251" s="3"/>
      <c r="F251" s="66" t="s">
        <v>36</v>
      </c>
      <c r="G251" s="3"/>
      <c r="H251" s="66" t="s">
        <v>9</v>
      </c>
      <c r="I251" s="3"/>
      <c r="J251" s="61"/>
      <c r="K251" s="62"/>
      <c r="L251" s="63" t="str">
        <f t="shared" si="25"/>
        <v/>
      </c>
      <c r="P251" s="64"/>
      <c r="Q251" s="65"/>
      <c r="R251" s="64"/>
      <c r="S251" s="65"/>
      <c r="T251" s="64"/>
      <c r="U251" s="65"/>
      <c r="V251" s="64"/>
      <c r="W251" s="65"/>
      <c r="AA251" s="7"/>
      <c r="AB251" s="7"/>
      <c r="AC251" s="7"/>
      <c r="AD251" s="7"/>
      <c r="AE251" s="7"/>
    </row>
    <row r="252" spans="2:31" s="59" customFormat="1" x14ac:dyDescent="0.2">
      <c r="B252" s="79" t="s">
        <v>48</v>
      </c>
      <c r="C252" s="80">
        <v>1.9</v>
      </c>
      <c r="D252" s="72" t="s">
        <v>34</v>
      </c>
      <c r="E252" s="4"/>
      <c r="F252" s="13"/>
      <c r="G252" s="35"/>
      <c r="H252" s="13"/>
      <c r="I252" s="35"/>
      <c r="J252" s="61"/>
      <c r="K252" s="62"/>
      <c r="L252" s="63" t="str">
        <f t="shared" si="25"/>
        <v/>
      </c>
      <c r="P252" s="64"/>
      <c r="Q252" s="65"/>
      <c r="R252" s="64"/>
      <c r="S252" s="65"/>
      <c r="T252" s="64"/>
      <c r="U252" s="65"/>
      <c r="V252" s="64"/>
      <c r="W252" s="65"/>
      <c r="AA252" s="7"/>
      <c r="AB252" s="7"/>
      <c r="AC252" s="7"/>
      <c r="AD252" s="7"/>
      <c r="AE252" s="7"/>
    </row>
    <row r="253" spans="2:31" s="59" customFormat="1" x14ac:dyDescent="0.2">
      <c r="B253" s="79" t="s">
        <v>6</v>
      </c>
      <c r="C253" s="80">
        <v>1.9</v>
      </c>
      <c r="D253" s="66" t="s">
        <v>11</v>
      </c>
      <c r="E253" s="3"/>
      <c r="F253" s="66" t="s">
        <v>52</v>
      </c>
      <c r="G253" s="3"/>
      <c r="H253" s="61"/>
      <c r="I253" s="68"/>
      <c r="J253" s="61"/>
      <c r="K253" s="62"/>
      <c r="L253" s="63" t="str">
        <f t="shared" si="25"/>
        <v/>
      </c>
      <c r="P253" s="64"/>
      <c r="Q253" s="65"/>
      <c r="R253" s="64"/>
      <c r="S253" s="65"/>
      <c r="T253" s="64"/>
      <c r="U253" s="65"/>
      <c r="V253" s="64"/>
      <c r="W253" s="65"/>
      <c r="AA253" s="7"/>
      <c r="AB253" s="7"/>
      <c r="AC253" s="7"/>
      <c r="AD253" s="7"/>
      <c r="AE253" s="7"/>
    </row>
    <row r="254" spans="2:31" s="59" customFormat="1" x14ac:dyDescent="0.2">
      <c r="B254" s="79" t="s">
        <v>53</v>
      </c>
      <c r="C254" s="80">
        <v>1.9</v>
      </c>
      <c r="D254" s="72" t="s">
        <v>14</v>
      </c>
      <c r="E254" s="4"/>
      <c r="F254" s="13"/>
      <c r="G254" s="35"/>
      <c r="H254" s="61"/>
      <c r="I254" s="68"/>
      <c r="J254" s="61"/>
      <c r="K254" s="62"/>
      <c r="L254" s="63" t="str">
        <f t="shared" si="25"/>
        <v/>
      </c>
      <c r="P254" s="64"/>
      <c r="Q254" s="65"/>
      <c r="R254" s="64"/>
      <c r="S254" s="65"/>
      <c r="T254" s="64"/>
      <c r="U254" s="65"/>
      <c r="V254" s="64"/>
      <c r="W254" s="65"/>
      <c r="AA254" s="7"/>
      <c r="AB254" s="7"/>
      <c r="AC254" s="7"/>
      <c r="AD254" s="7"/>
      <c r="AE254" s="7"/>
    </row>
    <row r="255" spans="2:31" s="59" customFormat="1" x14ac:dyDescent="0.2">
      <c r="B255" s="79" t="s">
        <v>54</v>
      </c>
      <c r="C255" s="80">
        <v>1.9</v>
      </c>
      <c r="D255" s="60" t="s">
        <v>23</v>
      </c>
      <c r="E255" s="2"/>
      <c r="F255" s="61"/>
      <c r="G255" s="68"/>
      <c r="H255" s="61"/>
      <c r="I255" s="68"/>
      <c r="J255" s="61"/>
      <c r="K255" s="62"/>
      <c r="L255" s="63" t="str">
        <f t="shared" si="25"/>
        <v/>
      </c>
      <c r="P255" s="64"/>
      <c r="Q255" s="65"/>
      <c r="R255" s="64"/>
      <c r="S255" s="65"/>
      <c r="T255" s="64"/>
      <c r="U255" s="65"/>
      <c r="V255" s="64"/>
      <c r="W255" s="65"/>
      <c r="AA255" s="7"/>
      <c r="AB255" s="7"/>
      <c r="AC255" s="7"/>
      <c r="AD255" s="7"/>
      <c r="AE255" s="7"/>
    </row>
    <row r="256" spans="2:31" s="59" customFormat="1" x14ac:dyDescent="0.2">
      <c r="B256" s="79" t="s">
        <v>20</v>
      </c>
      <c r="C256" s="80">
        <v>1.9</v>
      </c>
      <c r="D256" s="60" t="s">
        <v>10</v>
      </c>
      <c r="E256" s="2"/>
      <c r="F256" s="60" t="s">
        <v>11</v>
      </c>
      <c r="G256" s="2"/>
      <c r="H256" s="60" t="s">
        <v>8</v>
      </c>
      <c r="I256" s="2"/>
      <c r="J256" s="61"/>
      <c r="K256" s="62"/>
      <c r="L256" s="63" t="str">
        <f t="shared" si="25"/>
        <v/>
      </c>
      <c r="P256" s="64"/>
      <c r="Q256" s="65"/>
      <c r="R256" s="64"/>
      <c r="S256" s="65"/>
      <c r="T256" s="64"/>
      <c r="U256" s="65"/>
      <c r="V256" s="64"/>
      <c r="W256" s="65"/>
      <c r="AA256" s="7"/>
      <c r="AB256" s="7"/>
      <c r="AC256" s="7"/>
      <c r="AD256" s="7"/>
      <c r="AE256" s="7"/>
    </row>
    <row r="257" spans="2:31" s="59" customFormat="1" x14ac:dyDescent="0.2">
      <c r="B257" s="79" t="s">
        <v>0</v>
      </c>
      <c r="C257" s="80">
        <v>1.9</v>
      </c>
      <c r="D257" s="60" t="s">
        <v>10</v>
      </c>
      <c r="E257" s="2"/>
      <c r="F257" s="66" t="s">
        <v>11</v>
      </c>
      <c r="G257" s="3"/>
      <c r="H257" s="66" t="s">
        <v>36</v>
      </c>
      <c r="I257" s="3"/>
      <c r="J257" s="66" t="s">
        <v>9</v>
      </c>
      <c r="K257" s="3"/>
      <c r="L257" s="63" t="str">
        <f>IF((E257+G257+I257+K257)*C257=0,"",(E257+G257+I257+K257)*C257)</f>
        <v/>
      </c>
      <c r="P257" s="64"/>
      <c r="Q257" s="65"/>
      <c r="R257" s="64"/>
      <c r="S257" s="65"/>
      <c r="T257" s="64"/>
      <c r="U257" s="65"/>
      <c r="V257" s="64"/>
      <c r="W257" s="65"/>
      <c r="AA257" s="7"/>
      <c r="AB257" s="7"/>
      <c r="AC257" s="7"/>
      <c r="AD257" s="7"/>
      <c r="AE257" s="7"/>
    </row>
    <row r="258" spans="2:31" s="59" customFormat="1" x14ac:dyDescent="0.2">
      <c r="B258" s="79" t="s">
        <v>49</v>
      </c>
      <c r="C258" s="80">
        <v>1.9</v>
      </c>
      <c r="D258" s="60" t="s">
        <v>55</v>
      </c>
      <c r="E258" s="2"/>
      <c r="F258" s="13"/>
      <c r="G258" s="35"/>
      <c r="H258" s="13"/>
      <c r="I258" s="35"/>
      <c r="J258" s="13"/>
      <c r="K258" s="73"/>
      <c r="L258" s="63" t="str">
        <f t="shared" ref="L258:L265" si="26">IF((E258+G258+I258+K258)*C258=0,"",(E258+G258+I258+K258)*C258)</f>
        <v/>
      </c>
      <c r="P258" s="64"/>
      <c r="Q258" s="65"/>
      <c r="R258" s="64"/>
      <c r="S258" s="65"/>
      <c r="T258" s="64"/>
      <c r="U258" s="65"/>
      <c r="V258" s="64"/>
      <c r="W258" s="65"/>
      <c r="AA258" s="7"/>
      <c r="AB258" s="7"/>
      <c r="AC258" s="7"/>
      <c r="AD258" s="7"/>
      <c r="AE258" s="7"/>
    </row>
    <row r="259" spans="2:31" s="59" customFormat="1" x14ac:dyDescent="0.2">
      <c r="B259" s="79" t="s">
        <v>30</v>
      </c>
      <c r="C259" s="80">
        <v>1.9</v>
      </c>
      <c r="D259" s="60" t="s">
        <v>23</v>
      </c>
      <c r="E259" s="2"/>
      <c r="F259" s="61"/>
      <c r="G259" s="68"/>
      <c r="H259" s="61"/>
      <c r="I259" s="68"/>
      <c r="J259" s="61"/>
      <c r="K259" s="62"/>
      <c r="L259" s="63" t="str">
        <f t="shared" si="26"/>
        <v/>
      </c>
      <c r="P259" s="64"/>
      <c r="Q259" s="65"/>
      <c r="R259" s="64"/>
      <c r="S259" s="65"/>
      <c r="T259" s="64"/>
      <c r="U259" s="65"/>
      <c r="V259" s="64"/>
      <c r="W259" s="65"/>
      <c r="AA259" s="7"/>
      <c r="AB259" s="7"/>
      <c r="AC259" s="7"/>
      <c r="AD259" s="7"/>
      <c r="AE259" s="7"/>
    </row>
    <row r="260" spans="2:31" s="59" customFormat="1" x14ac:dyDescent="0.2">
      <c r="B260" s="79" t="s">
        <v>50</v>
      </c>
      <c r="C260" s="80">
        <v>1.9</v>
      </c>
      <c r="D260" s="60" t="s">
        <v>9</v>
      </c>
      <c r="E260" s="2"/>
      <c r="F260" s="61"/>
      <c r="G260" s="68"/>
      <c r="H260" s="61"/>
      <c r="I260" s="68"/>
      <c r="J260" s="61"/>
      <c r="K260" s="62"/>
      <c r="L260" s="63" t="str">
        <f t="shared" si="26"/>
        <v/>
      </c>
      <c r="P260" s="64"/>
      <c r="Q260" s="65"/>
      <c r="R260" s="64"/>
      <c r="S260" s="65"/>
      <c r="T260" s="64"/>
      <c r="U260" s="65"/>
      <c r="V260" s="64"/>
      <c r="W260" s="65"/>
      <c r="AA260" s="7"/>
      <c r="AB260" s="7"/>
      <c r="AC260" s="7"/>
      <c r="AD260" s="7"/>
      <c r="AE260" s="7"/>
    </row>
    <row r="261" spans="2:31" s="59" customFormat="1" x14ac:dyDescent="0.2">
      <c r="B261" s="79" t="s">
        <v>51</v>
      </c>
      <c r="C261" s="80">
        <v>1.9</v>
      </c>
      <c r="D261" s="60" t="s">
        <v>8</v>
      </c>
      <c r="E261" s="2"/>
      <c r="F261" s="61"/>
      <c r="G261" s="68"/>
      <c r="H261" s="61"/>
      <c r="I261" s="68"/>
      <c r="J261" s="61"/>
      <c r="K261" s="62"/>
      <c r="L261" s="63" t="str">
        <f t="shared" si="26"/>
        <v/>
      </c>
      <c r="P261" s="64"/>
      <c r="Q261" s="65"/>
      <c r="R261" s="64"/>
      <c r="S261" s="65"/>
      <c r="T261" s="64"/>
      <c r="U261" s="65"/>
      <c r="V261" s="64"/>
      <c r="W261" s="65"/>
      <c r="AA261" s="7"/>
      <c r="AB261" s="7"/>
      <c r="AC261" s="7"/>
      <c r="AD261" s="7"/>
      <c r="AE261" s="7"/>
    </row>
    <row r="262" spans="2:31" s="59" customFormat="1" x14ac:dyDescent="0.2">
      <c r="B262" s="79" t="s">
        <v>32</v>
      </c>
      <c r="C262" s="80">
        <v>1.9</v>
      </c>
      <c r="D262" s="60" t="s">
        <v>9</v>
      </c>
      <c r="E262" s="2"/>
      <c r="F262" s="61"/>
      <c r="G262" s="68"/>
      <c r="H262" s="61"/>
      <c r="I262" s="68"/>
      <c r="J262" s="61"/>
      <c r="K262" s="62"/>
      <c r="L262" s="63" t="str">
        <f t="shared" si="26"/>
        <v/>
      </c>
      <c r="P262" s="64"/>
      <c r="Q262" s="65"/>
      <c r="R262" s="64"/>
      <c r="S262" s="65"/>
      <c r="T262" s="64"/>
      <c r="U262" s="65"/>
      <c r="V262" s="64"/>
      <c r="W262" s="65"/>
      <c r="AA262" s="7"/>
      <c r="AB262" s="7"/>
      <c r="AC262" s="7"/>
      <c r="AD262" s="7"/>
      <c r="AE262" s="7"/>
    </row>
    <row r="263" spans="2:31" s="59" customFormat="1" x14ac:dyDescent="0.2">
      <c r="B263" s="79" t="s">
        <v>1</v>
      </c>
      <c r="C263" s="80">
        <v>1.9</v>
      </c>
      <c r="D263" s="60" t="s">
        <v>10</v>
      </c>
      <c r="E263" s="2"/>
      <c r="F263" s="60" t="s">
        <v>11</v>
      </c>
      <c r="G263" s="2"/>
      <c r="H263" s="60" t="s">
        <v>36</v>
      </c>
      <c r="I263" s="2"/>
      <c r="J263" s="61"/>
      <c r="K263" s="62"/>
      <c r="L263" s="63" t="str">
        <f t="shared" si="26"/>
        <v/>
      </c>
      <c r="P263" s="64"/>
      <c r="Q263" s="65"/>
      <c r="R263" s="64"/>
      <c r="S263" s="65"/>
      <c r="T263" s="64"/>
      <c r="U263" s="65"/>
      <c r="V263" s="64"/>
      <c r="W263" s="65"/>
      <c r="AA263" s="7"/>
      <c r="AB263" s="7"/>
      <c r="AC263" s="7"/>
      <c r="AD263" s="7"/>
      <c r="AE263" s="7"/>
    </row>
    <row r="264" spans="2:31" s="59" customFormat="1" x14ac:dyDescent="0.2">
      <c r="B264" s="79" t="s">
        <v>2</v>
      </c>
      <c r="C264" s="80">
        <v>2.1</v>
      </c>
      <c r="D264" s="60" t="s">
        <v>10</v>
      </c>
      <c r="E264" s="2"/>
      <c r="F264" s="60" t="s">
        <v>11</v>
      </c>
      <c r="G264" s="2"/>
      <c r="H264" s="60" t="s">
        <v>36</v>
      </c>
      <c r="I264" s="2"/>
      <c r="J264" s="61"/>
      <c r="K264" s="62"/>
      <c r="L264" s="63" t="str">
        <f t="shared" si="26"/>
        <v/>
      </c>
      <c r="P264" s="64"/>
      <c r="Q264" s="65"/>
      <c r="R264" s="64"/>
      <c r="S264" s="65"/>
      <c r="T264" s="64"/>
      <c r="U264" s="65"/>
      <c r="V264" s="64"/>
      <c r="W264" s="65"/>
      <c r="AA264" s="7"/>
      <c r="AB264" s="7"/>
      <c r="AC264" s="7"/>
      <c r="AD264" s="7"/>
      <c r="AE264" s="7"/>
    </row>
    <row r="265" spans="2:31" s="59" customFormat="1" x14ac:dyDescent="0.2">
      <c r="B265" s="79" t="s">
        <v>3</v>
      </c>
      <c r="C265" s="80">
        <v>2.1</v>
      </c>
      <c r="D265" s="66" t="s">
        <v>10</v>
      </c>
      <c r="E265" s="3"/>
      <c r="F265" s="66" t="s">
        <v>11</v>
      </c>
      <c r="G265" s="3"/>
      <c r="H265" s="66" t="s">
        <v>36</v>
      </c>
      <c r="I265" s="3"/>
      <c r="J265" s="61"/>
      <c r="K265" s="62"/>
      <c r="L265" s="63" t="str">
        <f t="shared" si="26"/>
        <v/>
      </c>
      <c r="P265" s="64"/>
      <c r="Q265" s="65"/>
      <c r="R265" s="64"/>
      <c r="S265" s="65"/>
      <c r="T265" s="64"/>
      <c r="U265" s="65"/>
      <c r="V265" s="64"/>
      <c r="W265" s="65"/>
      <c r="AA265" s="7"/>
      <c r="AB265" s="7"/>
      <c r="AC265" s="7"/>
      <c r="AD265" s="7"/>
      <c r="AE265" s="7"/>
    </row>
    <row r="266" spans="2:31" s="59" customFormat="1" ht="10.199999999999999" customHeight="1" x14ac:dyDescent="0.2">
      <c r="B266" s="67"/>
      <c r="C266" s="67"/>
      <c r="D266" s="67"/>
      <c r="E266" s="67"/>
      <c r="F266" s="67"/>
      <c r="G266" s="67"/>
      <c r="H266" s="67"/>
      <c r="I266" s="67"/>
      <c r="J266" s="61"/>
      <c r="K266" s="68"/>
      <c r="L266" s="63"/>
      <c r="P266" s="64"/>
      <c r="Q266" s="65"/>
      <c r="R266" s="64"/>
      <c r="S266" s="65"/>
      <c r="T266" s="64"/>
      <c r="U266" s="65"/>
      <c r="V266" s="64"/>
      <c r="W266" s="65"/>
      <c r="AA266" s="7"/>
      <c r="AB266" s="7"/>
      <c r="AC266" s="7"/>
      <c r="AD266" s="74"/>
      <c r="AE266" s="74"/>
    </row>
    <row r="267" spans="2:31" s="33" customFormat="1" ht="14.4" customHeight="1" x14ac:dyDescent="0.35">
      <c r="B267" s="57" t="s">
        <v>31</v>
      </c>
      <c r="C267" s="93" t="s">
        <v>40</v>
      </c>
      <c r="D267" s="93"/>
      <c r="E267" s="93"/>
      <c r="F267" s="93"/>
      <c r="G267" s="93"/>
      <c r="H267" s="93"/>
      <c r="I267" s="93"/>
      <c r="J267" s="93"/>
      <c r="K267" s="93"/>
      <c r="L267" s="75"/>
      <c r="AA267" s="7"/>
      <c r="AB267" s="7"/>
      <c r="AC267" s="7"/>
      <c r="AD267" s="76"/>
      <c r="AE267" s="76"/>
    </row>
    <row r="268" spans="2:31" s="59" customFormat="1" x14ac:dyDescent="0.2">
      <c r="B268" s="79" t="s">
        <v>37</v>
      </c>
      <c r="C268" s="80">
        <v>10.5</v>
      </c>
      <c r="D268" s="66" t="s">
        <v>33</v>
      </c>
      <c r="E268" s="3"/>
      <c r="F268" s="61"/>
      <c r="G268" s="68"/>
      <c r="H268" s="61"/>
      <c r="I268" s="68"/>
      <c r="J268" s="61"/>
      <c r="K268" s="62"/>
      <c r="L268" s="63" t="str">
        <f t="shared" ref="L268:L271" si="27">IF((E268+G268+I268+K268)*C268=0,"",(E268+G268+I268+K268)*C268)</f>
        <v/>
      </c>
      <c r="P268" s="64"/>
      <c r="Q268" s="65"/>
      <c r="R268" s="64"/>
      <c r="S268" s="65"/>
      <c r="T268" s="64"/>
      <c r="U268" s="65"/>
      <c r="V268" s="64"/>
      <c r="W268" s="65"/>
      <c r="AA268" s="7"/>
      <c r="AB268" s="7"/>
      <c r="AC268" s="7"/>
      <c r="AD268" s="7"/>
      <c r="AE268" s="7"/>
    </row>
    <row r="269" spans="2:31" s="59" customFormat="1" x14ac:dyDescent="0.2">
      <c r="B269" s="79" t="s">
        <v>0</v>
      </c>
      <c r="C269" s="80">
        <v>10.5</v>
      </c>
      <c r="D269" s="66" t="s">
        <v>11</v>
      </c>
      <c r="E269" s="3"/>
      <c r="F269" s="66" t="s">
        <v>9</v>
      </c>
      <c r="G269" s="3"/>
      <c r="H269" s="68"/>
      <c r="I269" s="68"/>
      <c r="J269" s="68"/>
      <c r="K269" s="62"/>
      <c r="L269" s="63" t="str">
        <f t="shared" si="27"/>
        <v/>
      </c>
      <c r="P269" s="64"/>
      <c r="Q269" s="65"/>
      <c r="R269" s="64"/>
      <c r="S269" s="65"/>
      <c r="T269" s="64"/>
      <c r="U269" s="65"/>
      <c r="V269" s="64"/>
      <c r="W269" s="65"/>
      <c r="AA269" s="7"/>
      <c r="AB269" s="7"/>
      <c r="AC269" s="7"/>
      <c r="AD269" s="7"/>
      <c r="AE269" s="7"/>
    </row>
    <row r="270" spans="2:31" s="59" customFormat="1" x14ac:dyDescent="0.2">
      <c r="B270" s="79" t="s">
        <v>5</v>
      </c>
      <c r="C270" s="80">
        <v>10.5</v>
      </c>
      <c r="D270" s="72" t="s">
        <v>9</v>
      </c>
      <c r="E270" s="4"/>
      <c r="F270" s="35"/>
      <c r="G270" s="35"/>
      <c r="H270" s="68"/>
      <c r="I270" s="68"/>
      <c r="J270" s="68"/>
      <c r="K270" s="62"/>
      <c r="L270" s="63" t="str">
        <f t="shared" si="27"/>
        <v/>
      </c>
      <c r="P270" s="64"/>
      <c r="Q270" s="65"/>
      <c r="R270" s="64"/>
      <c r="S270" s="65"/>
      <c r="T270" s="64"/>
      <c r="U270" s="65"/>
      <c r="V270" s="64"/>
      <c r="W270" s="65"/>
      <c r="AA270" s="7"/>
      <c r="AB270" s="7"/>
      <c r="AC270" s="7"/>
      <c r="AD270" s="7"/>
      <c r="AE270" s="7"/>
    </row>
    <row r="271" spans="2:31" s="59" customFormat="1" x14ac:dyDescent="0.2">
      <c r="B271" s="79" t="s">
        <v>42</v>
      </c>
      <c r="C271" s="80">
        <v>10.5</v>
      </c>
      <c r="D271" s="66" t="s">
        <v>9</v>
      </c>
      <c r="E271" s="3"/>
      <c r="F271" s="68"/>
      <c r="G271" s="68"/>
      <c r="H271" s="68"/>
      <c r="I271" s="68"/>
      <c r="J271" s="68"/>
      <c r="K271" s="62"/>
      <c r="L271" s="63" t="str">
        <f t="shared" si="27"/>
        <v/>
      </c>
      <c r="P271" s="64"/>
      <c r="Q271" s="65"/>
      <c r="R271" s="64"/>
      <c r="S271" s="65"/>
      <c r="T271" s="64"/>
      <c r="U271" s="65"/>
      <c r="V271" s="64"/>
      <c r="W271" s="65"/>
      <c r="AA271" s="7"/>
      <c r="AB271" s="7"/>
      <c r="AC271" s="7"/>
      <c r="AD271" s="7"/>
      <c r="AE271" s="7"/>
    </row>
    <row r="272" spans="2:31" s="59" customFormat="1" ht="10.199999999999999" customHeight="1" x14ac:dyDescent="0.2">
      <c r="B272" s="67"/>
      <c r="C272" s="67"/>
      <c r="D272" s="67"/>
      <c r="E272" s="67"/>
      <c r="F272" s="68"/>
      <c r="G272" s="68"/>
      <c r="H272" s="68"/>
      <c r="I272" s="68"/>
      <c r="J272" s="68"/>
      <c r="K272" s="62"/>
      <c r="L272" s="63"/>
      <c r="P272" s="64"/>
      <c r="Q272" s="65"/>
      <c r="R272" s="64"/>
      <c r="S272" s="65"/>
      <c r="T272" s="64"/>
      <c r="U272" s="65"/>
      <c r="V272" s="64"/>
      <c r="W272" s="65"/>
      <c r="AA272" s="7"/>
      <c r="AB272" s="7"/>
      <c r="AC272" s="7"/>
      <c r="AD272" s="74"/>
      <c r="AE272" s="74"/>
    </row>
    <row r="273" spans="1:31" s="33" customFormat="1" ht="14.4" customHeight="1" x14ac:dyDescent="0.35">
      <c r="B273" s="57" t="s">
        <v>43</v>
      </c>
      <c r="C273" s="93" t="s">
        <v>39</v>
      </c>
      <c r="D273" s="93"/>
      <c r="E273" s="93"/>
      <c r="F273" s="93"/>
      <c r="G273" s="93"/>
      <c r="H273" s="93"/>
      <c r="I273" s="93"/>
      <c r="J273" s="93"/>
      <c r="K273" s="93"/>
      <c r="L273" s="75"/>
      <c r="AA273" s="7"/>
      <c r="AB273" s="76"/>
      <c r="AC273" s="76"/>
      <c r="AD273" s="76"/>
      <c r="AE273" s="76"/>
    </row>
    <row r="274" spans="1:31" s="59" customFormat="1" x14ac:dyDescent="0.2">
      <c r="B274" s="79" t="s">
        <v>27</v>
      </c>
      <c r="C274" s="80">
        <v>11</v>
      </c>
      <c r="D274" s="60" t="s">
        <v>28</v>
      </c>
      <c r="E274" s="2"/>
      <c r="F274" s="77"/>
      <c r="G274" s="78"/>
      <c r="H274" s="78"/>
      <c r="I274" s="68"/>
      <c r="J274" s="61"/>
      <c r="K274" s="62"/>
      <c r="L274" s="63" t="str">
        <f t="shared" ref="L274:L278" si="28">IF((E274+G274+I274+K274)*C274=0,"",(E274+G274+I274+K274)*C274)</f>
        <v/>
      </c>
      <c r="P274" s="64"/>
      <c r="Q274" s="65"/>
      <c r="R274" s="64"/>
      <c r="S274" s="65"/>
      <c r="T274" s="64"/>
      <c r="U274" s="65"/>
      <c r="V274" s="64"/>
      <c r="W274" s="65"/>
      <c r="AA274" s="7"/>
      <c r="AB274" s="74"/>
      <c r="AC274" s="74"/>
      <c r="AD274" s="74"/>
      <c r="AE274" s="74"/>
    </row>
    <row r="275" spans="1:31" s="59" customFormat="1" x14ac:dyDescent="0.2">
      <c r="B275" s="79" t="s">
        <v>76</v>
      </c>
      <c r="C275" s="80">
        <v>12.5</v>
      </c>
      <c r="D275" s="60" t="s">
        <v>23</v>
      </c>
      <c r="E275" s="2"/>
      <c r="F275" s="61"/>
      <c r="G275" s="68"/>
      <c r="H275" s="61"/>
      <c r="I275" s="68"/>
      <c r="J275" s="61"/>
      <c r="K275" s="62"/>
      <c r="L275" s="63" t="str">
        <f t="shared" si="28"/>
        <v/>
      </c>
      <c r="P275" s="64"/>
      <c r="Q275" s="65"/>
      <c r="R275" s="64"/>
      <c r="S275" s="65"/>
      <c r="T275" s="64"/>
      <c r="U275" s="65"/>
      <c r="V275" s="64"/>
      <c r="W275" s="65"/>
      <c r="AA275" s="7"/>
      <c r="AB275" s="74"/>
      <c r="AC275" s="74"/>
      <c r="AD275" s="74"/>
      <c r="AE275" s="74"/>
    </row>
    <row r="276" spans="1:31" s="59" customFormat="1" x14ac:dyDescent="0.2">
      <c r="B276" s="79" t="s">
        <v>35</v>
      </c>
      <c r="C276" s="80">
        <v>11</v>
      </c>
      <c r="D276" s="60" t="s">
        <v>9</v>
      </c>
      <c r="E276" s="2"/>
      <c r="F276" s="78"/>
      <c r="G276" s="68"/>
      <c r="H276" s="61"/>
      <c r="I276" s="68"/>
      <c r="J276" s="61"/>
      <c r="K276" s="62"/>
      <c r="L276" s="63" t="str">
        <f t="shared" si="28"/>
        <v/>
      </c>
      <c r="P276" s="64"/>
      <c r="Q276" s="65"/>
      <c r="R276" s="64"/>
      <c r="S276" s="65"/>
      <c r="T276" s="64"/>
      <c r="U276" s="65"/>
      <c r="V276" s="64"/>
      <c r="W276" s="65"/>
      <c r="AA276" s="7"/>
      <c r="AB276" s="74"/>
      <c r="AC276" s="74"/>
      <c r="AD276" s="74"/>
      <c r="AE276" s="74"/>
    </row>
    <row r="277" spans="1:31" s="59" customFormat="1" x14ac:dyDescent="0.2">
      <c r="B277" s="79" t="s">
        <v>75</v>
      </c>
      <c r="C277" s="80">
        <v>12</v>
      </c>
      <c r="D277" s="60" t="s">
        <v>8</v>
      </c>
      <c r="E277" s="2"/>
      <c r="F277" s="60" t="s">
        <v>13</v>
      </c>
      <c r="G277" s="2"/>
      <c r="H277" s="61"/>
      <c r="I277" s="68"/>
      <c r="J277" s="61"/>
      <c r="K277" s="62"/>
      <c r="L277" s="63" t="str">
        <f t="shared" si="28"/>
        <v/>
      </c>
      <c r="P277" s="64"/>
      <c r="Q277" s="65"/>
      <c r="R277" s="64"/>
      <c r="S277" s="65"/>
      <c r="T277" s="64"/>
      <c r="U277" s="65"/>
      <c r="V277" s="64"/>
      <c r="W277" s="65"/>
      <c r="AA277" s="7"/>
      <c r="AB277" s="74"/>
      <c r="AC277" s="74"/>
      <c r="AD277" s="74"/>
      <c r="AE277" s="74"/>
    </row>
    <row r="278" spans="1:31" s="59" customFormat="1" x14ac:dyDescent="0.2">
      <c r="B278" s="79" t="s">
        <v>47</v>
      </c>
      <c r="C278" s="80">
        <v>15</v>
      </c>
      <c r="D278" s="66" t="s">
        <v>10</v>
      </c>
      <c r="E278" s="3"/>
      <c r="F278" s="66" t="s">
        <v>11</v>
      </c>
      <c r="G278" s="3"/>
      <c r="H278" s="66" t="s">
        <v>36</v>
      </c>
      <c r="I278" s="3"/>
      <c r="J278" s="81"/>
      <c r="K278" s="82"/>
      <c r="L278" s="63" t="str">
        <f t="shared" si="28"/>
        <v/>
      </c>
      <c r="P278" s="64"/>
      <c r="Q278" s="65"/>
      <c r="R278" s="64"/>
      <c r="S278" s="65"/>
      <c r="T278" s="64"/>
      <c r="U278" s="65"/>
      <c r="V278" s="64"/>
      <c r="W278" s="65"/>
      <c r="AA278" s="7"/>
      <c r="AB278" s="74"/>
      <c r="AC278" s="74"/>
      <c r="AD278" s="74"/>
      <c r="AE278" s="74"/>
    </row>
    <row r="279" spans="1:31" s="59" customFormat="1" ht="10.199999999999999" customHeight="1" x14ac:dyDescent="0.2">
      <c r="B279" s="67"/>
      <c r="C279" s="67"/>
      <c r="D279" s="67"/>
      <c r="E279" s="67"/>
      <c r="F279" s="67"/>
      <c r="G279" s="67"/>
      <c r="H279" s="67"/>
      <c r="I279" s="67"/>
      <c r="J279" s="83"/>
      <c r="K279" s="83"/>
      <c r="L279" s="84"/>
      <c r="P279" s="64"/>
      <c r="Q279" s="65"/>
      <c r="R279" s="64"/>
      <c r="S279" s="65"/>
      <c r="T279" s="64"/>
      <c r="U279" s="65"/>
      <c r="V279" s="64"/>
      <c r="W279" s="65"/>
      <c r="AA279" s="7"/>
      <c r="AB279" s="74"/>
      <c r="AC279" s="74"/>
      <c r="AD279" s="74"/>
      <c r="AE279" s="74"/>
    </row>
    <row r="280" spans="1:31" s="33" customFormat="1" ht="14.4" customHeight="1" x14ac:dyDescent="0.35">
      <c r="B280" s="57" t="s">
        <v>24</v>
      </c>
      <c r="C280" s="93" t="s">
        <v>22</v>
      </c>
      <c r="D280" s="93"/>
      <c r="E280" s="93"/>
      <c r="F280" s="93"/>
      <c r="G280" s="93"/>
      <c r="H280" s="93"/>
      <c r="I280" s="93"/>
      <c r="J280" s="93"/>
      <c r="K280" s="94"/>
      <c r="L280" s="75"/>
      <c r="AA280" s="7"/>
      <c r="AB280" s="76"/>
      <c r="AC280" s="76"/>
      <c r="AD280" s="76"/>
      <c r="AE280" s="76"/>
    </row>
    <row r="281" spans="1:31" s="59" customFormat="1" x14ac:dyDescent="0.2">
      <c r="B281" s="79" t="s">
        <v>21</v>
      </c>
      <c r="C281" s="80">
        <v>3.75</v>
      </c>
      <c r="D281" s="60" t="s">
        <v>25</v>
      </c>
      <c r="E281" s="2"/>
      <c r="F281" s="77"/>
      <c r="G281" s="78"/>
      <c r="H281" s="78"/>
      <c r="I281" s="68"/>
      <c r="J281" s="61"/>
      <c r="K281" s="62"/>
      <c r="L281" s="63" t="str">
        <f t="shared" ref="L281:L282" si="29">IF((E281+G281+I281+K281)*C281=0,"",(E281+G281+I281+K281)*C281)</f>
        <v/>
      </c>
      <c r="P281" s="64"/>
      <c r="Q281" s="65"/>
      <c r="R281" s="64"/>
      <c r="S281" s="65"/>
      <c r="T281" s="64"/>
      <c r="U281" s="65"/>
      <c r="V281" s="64"/>
      <c r="W281" s="65"/>
      <c r="AA281" s="7"/>
      <c r="AB281" s="74"/>
      <c r="AC281" s="74"/>
      <c r="AD281" s="74"/>
      <c r="AE281" s="74"/>
    </row>
    <row r="282" spans="1:31" s="59" customFormat="1" x14ac:dyDescent="0.2">
      <c r="B282" s="79" t="s">
        <v>41</v>
      </c>
      <c r="C282" s="80">
        <v>2.75</v>
      </c>
      <c r="D282" s="66" t="s">
        <v>26</v>
      </c>
      <c r="E282" s="3"/>
      <c r="F282" s="85"/>
      <c r="G282" s="86"/>
      <c r="H282" s="86"/>
      <c r="I282" s="87"/>
      <c r="J282" s="81"/>
      <c r="K282" s="82"/>
      <c r="L282" s="63" t="str">
        <f t="shared" si="29"/>
        <v/>
      </c>
      <c r="P282" s="64"/>
      <c r="Q282" s="65"/>
      <c r="R282" s="64"/>
      <c r="S282" s="65"/>
      <c r="T282" s="64"/>
      <c r="U282" s="65"/>
      <c r="V282" s="64"/>
      <c r="W282" s="65"/>
      <c r="AA282" s="7"/>
      <c r="AB282" s="74"/>
      <c r="AC282" s="74"/>
      <c r="AD282" s="74"/>
      <c r="AE282" s="74"/>
    </row>
    <row r="283" spans="1:31" x14ac:dyDescent="0.35">
      <c r="B283" s="88"/>
      <c r="C283" s="95" t="s">
        <v>77</v>
      </c>
      <c r="D283" s="96" t="s">
        <v>56</v>
      </c>
      <c r="E283" s="96"/>
      <c r="F283" s="95"/>
      <c r="G283" s="95"/>
      <c r="H283" s="95"/>
      <c r="I283" s="95"/>
      <c r="J283" s="95"/>
      <c r="K283" s="95"/>
      <c r="L283" s="90">
        <f>SUM(L243:L282)</f>
        <v>0</v>
      </c>
    </row>
    <row r="284" spans="1:31" ht="15" thickBot="1" x14ac:dyDescent="0.4">
      <c r="C284" s="89"/>
      <c r="D284" s="89"/>
      <c r="E284" s="89"/>
      <c r="F284" s="89"/>
      <c r="G284" s="89"/>
      <c r="H284" s="89"/>
      <c r="I284" s="89"/>
      <c r="J284" s="89"/>
      <c r="K284" s="89"/>
      <c r="L284" s="92"/>
      <c r="M284" s="92"/>
    </row>
    <row r="285" spans="1:31" s="46" customFormat="1" ht="24" thickTop="1" x14ac:dyDescent="0.35">
      <c r="A285" s="43"/>
      <c r="B285" s="43"/>
      <c r="C285" s="43"/>
      <c r="D285" s="43"/>
      <c r="E285" s="43"/>
      <c r="F285" s="44"/>
      <c r="G285" s="44"/>
      <c r="H285" s="44"/>
      <c r="I285" s="44"/>
      <c r="J285" s="44"/>
      <c r="K285" s="43"/>
      <c r="L285" s="45" t="s">
        <v>89</v>
      </c>
      <c r="M285" s="43"/>
      <c r="AA285" s="47"/>
      <c r="AB285" s="47"/>
      <c r="AC285" s="47"/>
      <c r="AD285" s="47"/>
      <c r="AE285" s="47"/>
    </row>
    <row r="286" spans="1:31" s="49" customFormat="1" ht="15.6" customHeight="1" x14ac:dyDescent="0.35">
      <c r="A286" s="9"/>
      <c r="B286" s="101" t="s">
        <v>64</v>
      </c>
      <c r="C286" s="101"/>
      <c r="D286" s="101"/>
      <c r="E286" s="101"/>
      <c r="F286" s="102" t="str">
        <f>IF($J$14="","vul bovenaan je naam in",$J$14)</f>
        <v>vul bovenaan je naam in</v>
      </c>
      <c r="G286" s="102"/>
      <c r="H286" s="102"/>
      <c r="I286" s="102"/>
      <c r="J286" s="102"/>
      <c r="K286" s="103" t="str">
        <f>CONCATENATE("*",L285,"*")</f>
        <v>*WW6*</v>
      </c>
      <c r="L286" s="103"/>
      <c r="M286" s="9"/>
      <c r="AA286" s="7"/>
      <c r="AB286" s="7"/>
      <c r="AC286" s="7"/>
      <c r="AD286" s="7"/>
      <c r="AE286" s="7"/>
    </row>
    <row r="287" spans="1:31" s="49" customFormat="1" ht="15.6" customHeight="1" x14ac:dyDescent="0.35">
      <c r="A287" s="9"/>
      <c r="B287" s="48"/>
      <c r="C287" s="48"/>
      <c r="D287" s="48"/>
      <c r="E287" s="48" t="s">
        <v>78</v>
      </c>
      <c r="F287" s="97" t="str">
        <f>IF($J$16=0,"vul bovenaan je speltak in",$J$16)</f>
        <v>vul bovenaan je speltak in</v>
      </c>
      <c r="G287" s="97"/>
      <c r="H287" s="97"/>
      <c r="I287" s="97"/>
      <c r="J287" s="97"/>
      <c r="K287" s="50"/>
      <c r="L287" s="51"/>
      <c r="M287" s="9"/>
      <c r="AA287" s="7"/>
      <c r="AB287" s="7"/>
      <c r="AC287" s="7"/>
      <c r="AD287" s="7"/>
      <c r="AE287" s="7"/>
    </row>
    <row r="288" spans="1:31" s="49" customFormat="1" ht="15.6" customHeight="1" x14ac:dyDescent="0.35">
      <c r="A288" s="9"/>
      <c r="B288" s="48"/>
      <c r="C288" s="48"/>
      <c r="D288" s="48"/>
      <c r="E288" s="48"/>
      <c r="F288" s="52"/>
      <c r="G288" s="52"/>
      <c r="H288" s="52"/>
      <c r="I288" s="52"/>
      <c r="J288" s="52"/>
      <c r="K288" s="50"/>
      <c r="L288" s="51"/>
      <c r="M288" s="9"/>
      <c r="AA288" s="7"/>
      <c r="AB288" s="7"/>
      <c r="AC288" s="7"/>
      <c r="AD288" s="7"/>
      <c r="AE288" s="7"/>
    </row>
    <row r="289" spans="2:31" s="9" customFormat="1" x14ac:dyDescent="0.35">
      <c r="E289" s="10"/>
      <c r="F289" s="13"/>
      <c r="G289" s="10"/>
      <c r="H289" s="53"/>
      <c r="I289" s="53"/>
      <c r="J289" s="54"/>
      <c r="K289" s="55"/>
      <c r="L289" s="55"/>
      <c r="AA289" s="7"/>
      <c r="AB289" s="7"/>
      <c r="AC289" s="7"/>
      <c r="AD289" s="7"/>
      <c r="AE289" s="7"/>
    </row>
    <row r="290" spans="2:31" s="9" customFormat="1" x14ac:dyDescent="0.2">
      <c r="B290" s="56"/>
      <c r="C290" s="98" t="s">
        <v>61</v>
      </c>
      <c r="D290" s="98"/>
      <c r="E290" s="98"/>
      <c r="F290" s="99"/>
      <c r="G290" s="99"/>
      <c r="H290" s="99"/>
      <c r="I290" s="99"/>
      <c r="J290" s="99"/>
      <c r="K290" s="99"/>
      <c r="L290" s="99"/>
      <c r="AA290" s="7"/>
      <c r="AB290" s="7"/>
      <c r="AC290" s="7"/>
      <c r="AD290" s="7"/>
      <c r="AE290" s="7"/>
    </row>
    <row r="291" spans="2:31" s="9" customFormat="1" ht="10.199999999999999" customHeight="1" x14ac:dyDescent="0.2">
      <c r="B291" s="56"/>
      <c r="K291" s="27"/>
      <c r="L291" s="27"/>
      <c r="AA291" s="7"/>
      <c r="AB291" s="7"/>
      <c r="AC291" s="7"/>
      <c r="AD291" s="7"/>
      <c r="AE291" s="7"/>
    </row>
    <row r="292" spans="2:31" s="33" customFormat="1" ht="14.4" customHeight="1" x14ac:dyDescent="0.35">
      <c r="B292" s="57" t="s">
        <v>29</v>
      </c>
      <c r="C292" s="93" t="s">
        <v>66</v>
      </c>
      <c r="D292" s="93"/>
      <c r="E292" s="93"/>
      <c r="F292" s="93"/>
      <c r="G292" s="93"/>
      <c r="H292" s="93"/>
      <c r="I292" s="93"/>
      <c r="J292" s="93"/>
      <c r="K292" s="93"/>
      <c r="L292" s="58"/>
      <c r="AA292" s="7"/>
      <c r="AB292" s="7"/>
      <c r="AC292" s="7"/>
      <c r="AD292" s="7"/>
      <c r="AE292" s="7"/>
    </row>
    <row r="293" spans="2:31" s="59" customFormat="1" x14ac:dyDescent="0.2">
      <c r="B293" s="79" t="s">
        <v>19</v>
      </c>
      <c r="C293" s="80">
        <v>3.5</v>
      </c>
      <c r="D293" s="60" t="s">
        <v>8</v>
      </c>
      <c r="E293" s="2"/>
      <c r="F293" s="60" t="s">
        <v>12</v>
      </c>
      <c r="G293" s="2"/>
      <c r="H293" s="60" t="s">
        <v>13</v>
      </c>
      <c r="I293" s="2"/>
      <c r="J293" s="61"/>
      <c r="K293" s="62"/>
      <c r="L293" s="63" t="str">
        <f t="shared" ref="L293:L297" si="30">IF((E293+G293+I293+K293)*C293=0,"",(E293+G293+I293+K293)*C293)</f>
        <v/>
      </c>
      <c r="P293" s="64"/>
      <c r="Q293" s="65"/>
      <c r="R293" s="64"/>
      <c r="S293" s="65"/>
      <c r="T293" s="64"/>
      <c r="U293" s="65"/>
      <c r="V293" s="64"/>
      <c r="W293" s="65"/>
      <c r="AA293" s="7"/>
      <c r="AB293" s="7"/>
      <c r="AC293" s="7"/>
      <c r="AD293" s="7"/>
      <c r="AE293" s="7"/>
    </row>
    <row r="294" spans="2:31" s="59" customFormat="1" x14ac:dyDescent="0.2">
      <c r="B294" s="79" t="s">
        <v>18</v>
      </c>
      <c r="C294" s="80">
        <v>3.5</v>
      </c>
      <c r="D294" s="60" t="s">
        <v>10</v>
      </c>
      <c r="E294" s="2"/>
      <c r="F294" s="66" t="s">
        <v>11</v>
      </c>
      <c r="G294" s="3"/>
      <c r="H294" s="66" t="s">
        <v>36</v>
      </c>
      <c r="I294" s="3"/>
      <c r="J294" s="61"/>
      <c r="K294" s="62"/>
      <c r="L294" s="63" t="str">
        <f t="shared" si="30"/>
        <v/>
      </c>
      <c r="P294" s="64"/>
      <c r="Q294" s="65"/>
      <c r="R294" s="64"/>
      <c r="S294" s="65"/>
      <c r="T294" s="64"/>
      <c r="U294" s="65"/>
      <c r="V294" s="64"/>
      <c r="W294" s="65"/>
      <c r="AA294" s="7"/>
      <c r="AB294" s="7"/>
      <c r="AC294" s="7"/>
      <c r="AD294" s="7"/>
      <c r="AE294" s="7"/>
    </row>
    <row r="295" spans="2:31" s="59" customFormat="1" x14ac:dyDescent="0.2">
      <c r="B295" s="79" t="s">
        <v>17</v>
      </c>
      <c r="C295" s="80">
        <v>3.5</v>
      </c>
      <c r="D295" s="66" t="s">
        <v>9</v>
      </c>
      <c r="E295" s="3"/>
      <c r="F295" s="72" t="s">
        <v>11</v>
      </c>
      <c r="G295" s="3"/>
      <c r="H295" s="35"/>
      <c r="I295" s="35"/>
      <c r="J295" s="61"/>
      <c r="K295" s="62"/>
      <c r="L295" s="63" t="str">
        <f t="shared" si="30"/>
        <v/>
      </c>
      <c r="P295" s="64"/>
      <c r="Q295" s="65"/>
      <c r="R295" s="64"/>
      <c r="S295" s="65"/>
      <c r="T295" s="64"/>
      <c r="U295" s="65"/>
      <c r="V295" s="64"/>
      <c r="W295" s="65"/>
      <c r="AA295" s="7"/>
      <c r="AB295" s="7"/>
      <c r="AC295" s="7"/>
      <c r="AD295" s="7"/>
      <c r="AE295" s="7"/>
    </row>
    <row r="296" spans="2:31" s="59" customFormat="1" x14ac:dyDescent="0.2">
      <c r="B296" s="79" t="s">
        <v>16</v>
      </c>
      <c r="C296" s="80">
        <v>3.5</v>
      </c>
      <c r="D296" s="72" t="s">
        <v>11</v>
      </c>
      <c r="E296" s="3"/>
      <c r="F296" s="60" t="s">
        <v>36</v>
      </c>
      <c r="G296" s="2"/>
      <c r="H296" s="60" t="s">
        <v>9</v>
      </c>
      <c r="I296" s="2"/>
      <c r="J296" s="61"/>
      <c r="K296" s="62"/>
      <c r="L296" s="63" t="str">
        <f t="shared" si="30"/>
        <v/>
      </c>
      <c r="P296" s="64"/>
      <c r="Q296" s="65"/>
      <c r="R296" s="64"/>
      <c r="S296" s="65"/>
      <c r="T296" s="64"/>
      <c r="U296" s="65"/>
      <c r="V296" s="64"/>
      <c r="W296" s="65"/>
      <c r="AA296" s="7"/>
      <c r="AB296" s="7"/>
      <c r="AC296" s="7"/>
      <c r="AD296" s="7"/>
      <c r="AE296" s="7"/>
    </row>
    <row r="297" spans="2:31" s="59" customFormat="1" x14ac:dyDescent="0.2">
      <c r="B297" s="79" t="s">
        <v>15</v>
      </c>
      <c r="C297" s="80">
        <v>3.5</v>
      </c>
      <c r="D297" s="66" t="s">
        <v>10</v>
      </c>
      <c r="E297" s="3"/>
      <c r="F297" s="66" t="s">
        <v>11</v>
      </c>
      <c r="G297" s="3"/>
      <c r="H297" s="66" t="s">
        <v>36</v>
      </c>
      <c r="I297" s="3"/>
      <c r="J297" s="61"/>
      <c r="K297" s="62"/>
      <c r="L297" s="63" t="str">
        <f t="shared" si="30"/>
        <v/>
      </c>
      <c r="P297" s="64"/>
      <c r="Q297" s="65"/>
      <c r="R297" s="64"/>
      <c r="S297" s="65"/>
      <c r="T297" s="64"/>
      <c r="U297" s="65"/>
      <c r="V297" s="64"/>
      <c r="W297" s="65"/>
      <c r="AA297" s="7"/>
      <c r="AB297" s="7"/>
      <c r="AC297" s="7"/>
      <c r="AD297" s="7"/>
      <c r="AE297" s="7"/>
    </row>
    <row r="298" spans="2:31" s="59" customFormat="1" ht="10.199999999999999" customHeight="1" x14ac:dyDescent="0.2">
      <c r="B298" s="67"/>
      <c r="C298" s="67"/>
      <c r="D298" s="67"/>
      <c r="E298" s="67"/>
      <c r="F298" s="67"/>
      <c r="G298" s="67"/>
      <c r="H298" s="67"/>
      <c r="I298" s="67"/>
      <c r="J298" s="61"/>
      <c r="K298" s="68"/>
      <c r="L298" s="63"/>
      <c r="P298" s="64"/>
      <c r="Q298" s="65"/>
      <c r="R298" s="64"/>
      <c r="S298" s="65"/>
      <c r="T298" s="64"/>
      <c r="U298" s="65"/>
      <c r="V298" s="64"/>
      <c r="W298" s="65"/>
      <c r="AA298" s="7"/>
      <c r="AB298" s="7"/>
      <c r="AC298" s="7"/>
      <c r="AD298" s="7"/>
      <c r="AE298" s="7"/>
    </row>
    <row r="299" spans="2:31" s="9" customFormat="1" x14ac:dyDescent="0.35">
      <c r="B299" s="57" t="s">
        <v>7</v>
      </c>
      <c r="C299" s="100" t="s">
        <v>67</v>
      </c>
      <c r="D299" s="100"/>
      <c r="E299" s="100"/>
      <c r="F299" s="100"/>
      <c r="G299" s="100"/>
      <c r="H299" s="100"/>
      <c r="I299" s="100"/>
      <c r="J299" s="100"/>
      <c r="K299" s="100"/>
      <c r="L299" s="69"/>
      <c r="Q299" s="70"/>
      <c r="S299" s="70"/>
      <c r="U299" s="70"/>
      <c r="W299" s="70"/>
      <c r="AA299" s="7"/>
      <c r="AB299" s="7"/>
      <c r="AC299" s="7"/>
      <c r="AD299" s="7"/>
      <c r="AE299" s="7"/>
    </row>
    <row r="300" spans="2:31" s="59" customFormat="1" x14ac:dyDescent="0.2">
      <c r="B300" s="79" t="s">
        <v>38</v>
      </c>
      <c r="C300" s="80">
        <v>1.9</v>
      </c>
      <c r="D300" s="71" t="s">
        <v>8</v>
      </c>
      <c r="E300" s="5"/>
      <c r="F300" s="61"/>
      <c r="G300" s="68"/>
      <c r="H300" s="61"/>
      <c r="I300" s="68"/>
      <c r="J300" s="61"/>
      <c r="K300" s="62"/>
      <c r="L300" s="63" t="str">
        <f t="shared" ref="L300:L306" si="31">IF((E300+G300+I300+K300)*C300=0,"",(E300+G300+I300+K300)*C300)</f>
        <v/>
      </c>
      <c r="P300" s="64"/>
      <c r="Q300" s="65"/>
      <c r="R300" s="64"/>
      <c r="S300" s="65"/>
      <c r="T300" s="64"/>
      <c r="U300" s="65"/>
      <c r="V300" s="64"/>
      <c r="W300" s="65"/>
      <c r="AA300" s="7"/>
      <c r="AB300" s="7"/>
      <c r="AC300" s="7"/>
      <c r="AD300" s="7"/>
      <c r="AE300" s="7"/>
    </row>
    <row r="301" spans="2:31" s="59" customFormat="1" x14ac:dyDescent="0.2">
      <c r="B301" s="79" t="s">
        <v>4</v>
      </c>
      <c r="C301" s="80">
        <v>1.9</v>
      </c>
      <c r="D301" s="66" t="s">
        <v>11</v>
      </c>
      <c r="E301" s="3"/>
      <c r="F301" s="66" t="s">
        <v>36</v>
      </c>
      <c r="G301" s="3"/>
      <c r="H301" s="66" t="s">
        <v>9</v>
      </c>
      <c r="I301" s="3"/>
      <c r="J301" s="61"/>
      <c r="K301" s="62"/>
      <c r="L301" s="63" t="str">
        <f t="shared" si="31"/>
        <v/>
      </c>
      <c r="P301" s="64"/>
      <c r="Q301" s="65"/>
      <c r="R301" s="64"/>
      <c r="S301" s="65"/>
      <c r="T301" s="64"/>
      <c r="U301" s="65"/>
      <c r="V301" s="64"/>
      <c r="W301" s="65"/>
      <c r="AA301" s="7"/>
      <c r="AB301" s="7"/>
      <c r="AC301" s="7"/>
      <c r="AD301" s="7"/>
      <c r="AE301" s="7"/>
    </row>
    <row r="302" spans="2:31" s="59" customFormat="1" x14ac:dyDescent="0.2">
      <c r="B302" s="79" t="s">
        <v>48</v>
      </c>
      <c r="C302" s="80">
        <v>1.9</v>
      </c>
      <c r="D302" s="72" t="s">
        <v>34</v>
      </c>
      <c r="E302" s="4"/>
      <c r="F302" s="13"/>
      <c r="G302" s="35"/>
      <c r="H302" s="13"/>
      <c r="I302" s="35"/>
      <c r="J302" s="61"/>
      <c r="K302" s="62"/>
      <c r="L302" s="63" t="str">
        <f t="shared" si="31"/>
        <v/>
      </c>
      <c r="P302" s="64"/>
      <c r="Q302" s="65"/>
      <c r="R302" s="64"/>
      <c r="S302" s="65"/>
      <c r="T302" s="64"/>
      <c r="U302" s="65"/>
      <c r="V302" s="64"/>
      <c r="W302" s="65"/>
      <c r="AA302" s="7"/>
      <c r="AB302" s="7"/>
      <c r="AC302" s="7"/>
      <c r="AD302" s="7"/>
      <c r="AE302" s="7"/>
    </row>
    <row r="303" spans="2:31" s="59" customFormat="1" x14ac:dyDescent="0.2">
      <c r="B303" s="79" t="s">
        <v>6</v>
      </c>
      <c r="C303" s="80">
        <v>1.9</v>
      </c>
      <c r="D303" s="66" t="s">
        <v>11</v>
      </c>
      <c r="E303" s="3"/>
      <c r="F303" s="66" t="s">
        <v>52</v>
      </c>
      <c r="G303" s="3"/>
      <c r="H303" s="61"/>
      <c r="I303" s="68"/>
      <c r="J303" s="61"/>
      <c r="K303" s="62"/>
      <c r="L303" s="63" t="str">
        <f t="shared" si="31"/>
        <v/>
      </c>
      <c r="P303" s="64"/>
      <c r="Q303" s="65"/>
      <c r="R303" s="64"/>
      <c r="S303" s="65"/>
      <c r="T303" s="64"/>
      <c r="U303" s="65"/>
      <c r="V303" s="64"/>
      <c r="W303" s="65"/>
      <c r="AA303" s="7"/>
      <c r="AB303" s="7"/>
      <c r="AC303" s="7"/>
      <c r="AD303" s="7"/>
      <c r="AE303" s="7"/>
    </row>
    <row r="304" spans="2:31" s="59" customFormat="1" x14ac:dyDescent="0.2">
      <c r="B304" s="79" t="s">
        <v>53</v>
      </c>
      <c r="C304" s="80">
        <v>1.9</v>
      </c>
      <c r="D304" s="72" t="s">
        <v>14</v>
      </c>
      <c r="E304" s="4"/>
      <c r="F304" s="13"/>
      <c r="G304" s="35"/>
      <c r="H304" s="61"/>
      <c r="I304" s="68"/>
      <c r="J304" s="61"/>
      <c r="K304" s="62"/>
      <c r="L304" s="63" t="str">
        <f t="shared" si="31"/>
        <v/>
      </c>
      <c r="P304" s="64"/>
      <c r="Q304" s="65"/>
      <c r="R304" s="64"/>
      <c r="S304" s="65"/>
      <c r="T304" s="64"/>
      <c r="U304" s="65"/>
      <c r="V304" s="64"/>
      <c r="W304" s="65"/>
      <c r="AA304" s="7"/>
      <c r="AB304" s="7"/>
      <c r="AC304" s="7"/>
      <c r="AD304" s="7"/>
      <c r="AE304" s="7"/>
    </row>
    <row r="305" spans="2:31" s="59" customFormat="1" x14ac:dyDescent="0.2">
      <c r="B305" s="79" t="s">
        <v>54</v>
      </c>
      <c r="C305" s="80">
        <v>1.9</v>
      </c>
      <c r="D305" s="60" t="s">
        <v>23</v>
      </c>
      <c r="E305" s="2"/>
      <c r="F305" s="61"/>
      <c r="G305" s="68"/>
      <c r="H305" s="61"/>
      <c r="I305" s="68"/>
      <c r="J305" s="61"/>
      <c r="K305" s="62"/>
      <c r="L305" s="63" t="str">
        <f t="shared" si="31"/>
        <v/>
      </c>
      <c r="P305" s="64"/>
      <c r="Q305" s="65"/>
      <c r="R305" s="64"/>
      <c r="S305" s="65"/>
      <c r="T305" s="64"/>
      <c r="U305" s="65"/>
      <c r="V305" s="64"/>
      <c r="W305" s="65"/>
      <c r="AA305" s="7"/>
      <c r="AB305" s="7"/>
      <c r="AC305" s="7"/>
      <c r="AD305" s="7"/>
      <c r="AE305" s="7"/>
    </row>
    <row r="306" spans="2:31" s="59" customFormat="1" x14ac:dyDescent="0.2">
      <c r="B306" s="79" t="s">
        <v>20</v>
      </c>
      <c r="C306" s="80">
        <v>1.9</v>
      </c>
      <c r="D306" s="60" t="s">
        <v>10</v>
      </c>
      <c r="E306" s="2"/>
      <c r="F306" s="60" t="s">
        <v>11</v>
      </c>
      <c r="G306" s="2"/>
      <c r="H306" s="60" t="s">
        <v>8</v>
      </c>
      <c r="I306" s="2"/>
      <c r="J306" s="61"/>
      <c r="K306" s="62"/>
      <c r="L306" s="63" t="str">
        <f t="shared" si="31"/>
        <v/>
      </c>
      <c r="P306" s="64"/>
      <c r="Q306" s="65"/>
      <c r="R306" s="64"/>
      <c r="S306" s="65"/>
      <c r="T306" s="64"/>
      <c r="U306" s="65"/>
      <c r="V306" s="64"/>
      <c r="W306" s="65"/>
      <c r="AA306" s="7"/>
      <c r="AB306" s="7"/>
      <c r="AC306" s="7"/>
      <c r="AD306" s="7"/>
      <c r="AE306" s="7"/>
    </row>
    <row r="307" spans="2:31" s="59" customFormat="1" x14ac:dyDescent="0.2">
      <c r="B307" s="79" t="s">
        <v>0</v>
      </c>
      <c r="C307" s="80">
        <v>1.9</v>
      </c>
      <c r="D307" s="60" t="s">
        <v>10</v>
      </c>
      <c r="E307" s="2"/>
      <c r="F307" s="66" t="s">
        <v>11</v>
      </c>
      <c r="G307" s="3"/>
      <c r="H307" s="66" t="s">
        <v>36</v>
      </c>
      <c r="I307" s="3"/>
      <c r="J307" s="66" t="s">
        <v>9</v>
      </c>
      <c r="K307" s="3"/>
      <c r="L307" s="63" t="str">
        <f>IF((E307+G307+I307+K307)*C307=0,"",(E307+G307+I307+K307)*C307)</f>
        <v/>
      </c>
      <c r="P307" s="64"/>
      <c r="Q307" s="65"/>
      <c r="R307" s="64"/>
      <c r="S307" s="65"/>
      <c r="T307" s="64"/>
      <c r="U307" s="65"/>
      <c r="V307" s="64"/>
      <c r="W307" s="65"/>
      <c r="AA307" s="7"/>
      <c r="AB307" s="7"/>
      <c r="AC307" s="7"/>
      <c r="AD307" s="7"/>
      <c r="AE307" s="7"/>
    </row>
    <row r="308" spans="2:31" s="59" customFormat="1" x14ac:dyDescent="0.2">
      <c r="B308" s="79" t="s">
        <v>49</v>
      </c>
      <c r="C308" s="80">
        <v>1.9</v>
      </c>
      <c r="D308" s="60" t="s">
        <v>55</v>
      </c>
      <c r="E308" s="2"/>
      <c r="F308" s="13"/>
      <c r="G308" s="35"/>
      <c r="H308" s="13"/>
      <c r="I308" s="35"/>
      <c r="J308" s="13"/>
      <c r="K308" s="73"/>
      <c r="L308" s="63" t="str">
        <f t="shared" ref="L308:L315" si="32">IF((E308+G308+I308+K308)*C308=0,"",(E308+G308+I308+K308)*C308)</f>
        <v/>
      </c>
      <c r="P308" s="64"/>
      <c r="Q308" s="65"/>
      <c r="R308" s="64"/>
      <c r="S308" s="65"/>
      <c r="T308" s="64"/>
      <c r="U308" s="65"/>
      <c r="V308" s="64"/>
      <c r="W308" s="65"/>
      <c r="AA308" s="7"/>
      <c r="AB308" s="7"/>
      <c r="AC308" s="7"/>
      <c r="AD308" s="7"/>
      <c r="AE308" s="7"/>
    </row>
    <row r="309" spans="2:31" s="59" customFormat="1" x14ac:dyDescent="0.2">
      <c r="B309" s="79" t="s">
        <v>30</v>
      </c>
      <c r="C309" s="80">
        <v>1.9</v>
      </c>
      <c r="D309" s="60" t="s">
        <v>23</v>
      </c>
      <c r="E309" s="2"/>
      <c r="F309" s="61"/>
      <c r="G309" s="68"/>
      <c r="H309" s="61"/>
      <c r="I309" s="68"/>
      <c r="J309" s="61"/>
      <c r="K309" s="62"/>
      <c r="L309" s="63" t="str">
        <f t="shared" si="32"/>
        <v/>
      </c>
      <c r="P309" s="64"/>
      <c r="Q309" s="65"/>
      <c r="R309" s="64"/>
      <c r="S309" s="65"/>
      <c r="T309" s="64"/>
      <c r="U309" s="65"/>
      <c r="V309" s="64"/>
      <c r="W309" s="65"/>
      <c r="AA309" s="7"/>
      <c r="AB309" s="7"/>
      <c r="AC309" s="7"/>
      <c r="AD309" s="7"/>
      <c r="AE309" s="7"/>
    </row>
    <row r="310" spans="2:31" s="59" customFormat="1" x14ac:dyDescent="0.2">
      <c r="B310" s="79" t="s">
        <v>50</v>
      </c>
      <c r="C310" s="80">
        <v>1.9</v>
      </c>
      <c r="D310" s="60" t="s">
        <v>9</v>
      </c>
      <c r="E310" s="2"/>
      <c r="F310" s="61"/>
      <c r="G310" s="68"/>
      <c r="H310" s="61"/>
      <c r="I310" s="68"/>
      <c r="J310" s="61"/>
      <c r="K310" s="62"/>
      <c r="L310" s="63" t="str">
        <f t="shared" si="32"/>
        <v/>
      </c>
      <c r="P310" s="64"/>
      <c r="Q310" s="65"/>
      <c r="R310" s="64"/>
      <c r="S310" s="65"/>
      <c r="T310" s="64"/>
      <c r="U310" s="65"/>
      <c r="V310" s="64"/>
      <c r="W310" s="65"/>
      <c r="AA310" s="7"/>
      <c r="AB310" s="7"/>
      <c r="AC310" s="7"/>
      <c r="AD310" s="7"/>
      <c r="AE310" s="7"/>
    </row>
    <row r="311" spans="2:31" s="59" customFormat="1" x14ac:dyDescent="0.2">
      <c r="B311" s="79" t="s">
        <v>51</v>
      </c>
      <c r="C311" s="80">
        <v>1.9</v>
      </c>
      <c r="D311" s="60" t="s">
        <v>8</v>
      </c>
      <c r="E311" s="2"/>
      <c r="F311" s="61"/>
      <c r="G311" s="68"/>
      <c r="H311" s="61"/>
      <c r="I311" s="68"/>
      <c r="J311" s="61"/>
      <c r="K311" s="62"/>
      <c r="L311" s="63" t="str">
        <f t="shared" si="32"/>
        <v/>
      </c>
      <c r="P311" s="64"/>
      <c r="Q311" s="65"/>
      <c r="R311" s="64"/>
      <c r="S311" s="65"/>
      <c r="T311" s="64"/>
      <c r="U311" s="65"/>
      <c r="V311" s="64"/>
      <c r="W311" s="65"/>
      <c r="AA311" s="7"/>
      <c r="AB311" s="7"/>
      <c r="AC311" s="7"/>
      <c r="AD311" s="7"/>
      <c r="AE311" s="7"/>
    </row>
    <row r="312" spans="2:31" s="59" customFormat="1" x14ac:dyDescent="0.2">
      <c r="B312" s="79" t="s">
        <v>32</v>
      </c>
      <c r="C312" s="80">
        <v>1.9</v>
      </c>
      <c r="D312" s="60" t="s">
        <v>9</v>
      </c>
      <c r="E312" s="2"/>
      <c r="F312" s="61"/>
      <c r="G312" s="68"/>
      <c r="H312" s="61"/>
      <c r="I312" s="68"/>
      <c r="J312" s="61"/>
      <c r="K312" s="62"/>
      <c r="L312" s="63" t="str">
        <f t="shared" si="32"/>
        <v/>
      </c>
      <c r="P312" s="64"/>
      <c r="Q312" s="65"/>
      <c r="R312" s="64"/>
      <c r="S312" s="65"/>
      <c r="T312" s="64"/>
      <c r="U312" s="65"/>
      <c r="V312" s="64"/>
      <c r="W312" s="65"/>
      <c r="AA312" s="7"/>
      <c r="AB312" s="7"/>
      <c r="AC312" s="7"/>
      <c r="AD312" s="7"/>
      <c r="AE312" s="7"/>
    </row>
    <row r="313" spans="2:31" s="59" customFormat="1" x14ac:dyDescent="0.2">
      <c r="B313" s="79" t="s">
        <v>1</v>
      </c>
      <c r="C313" s="80">
        <v>1.9</v>
      </c>
      <c r="D313" s="60" t="s">
        <v>10</v>
      </c>
      <c r="E313" s="2"/>
      <c r="F313" s="60" t="s">
        <v>11</v>
      </c>
      <c r="G313" s="2"/>
      <c r="H313" s="60" t="s">
        <v>36</v>
      </c>
      <c r="I313" s="2"/>
      <c r="J313" s="61"/>
      <c r="K313" s="62"/>
      <c r="L313" s="63" t="str">
        <f t="shared" si="32"/>
        <v/>
      </c>
      <c r="P313" s="64"/>
      <c r="Q313" s="65"/>
      <c r="R313" s="64"/>
      <c r="S313" s="65"/>
      <c r="T313" s="64"/>
      <c r="U313" s="65"/>
      <c r="V313" s="64"/>
      <c r="W313" s="65"/>
      <c r="AA313" s="7"/>
      <c r="AB313" s="7"/>
      <c r="AC313" s="7"/>
      <c r="AD313" s="7"/>
      <c r="AE313" s="7"/>
    </row>
    <row r="314" spans="2:31" s="59" customFormat="1" x14ac:dyDescent="0.2">
      <c r="B314" s="79" t="s">
        <v>2</v>
      </c>
      <c r="C314" s="80">
        <v>2.1</v>
      </c>
      <c r="D314" s="60" t="s">
        <v>10</v>
      </c>
      <c r="E314" s="2"/>
      <c r="F314" s="60" t="s">
        <v>11</v>
      </c>
      <c r="G314" s="2"/>
      <c r="H314" s="60" t="s">
        <v>36</v>
      </c>
      <c r="I314" s="2"/>
      <c r="J314" s="61"/>
      <c r="K314" s="62"/>
      <c r="L314" s="63" t="str">
        <f t="shared" si="32"/>
        <v/>
      </c>
      <c r="P314" s="64"/>
      <c r="Q314" s="65"/>
      <c r="R314" s="64"/>
      <c r="S314" s="65"/>
      <c r="T314" s="64"/>
      <c r="U314" s="65"/>
      <c r="V314" s="64"/>
      <c r="W314" s="65"/>
      <c r="AA314" s="7"/>
      <c r="AB314" s="7"/>
      <c r="AC314" s="7"/>
      <c r="AD314" s="7"/>
      <c r="AE314" s="7"/>
    </row>
    <row r="315" spans="2:31" s="59" customFormat="1" x14ac:dyDescent="0.2">
      <c r="B315" s="79" t="s">
        <v>3</v>
      </c>
      <c r="C315" s="80">
        <v>2.1</v>
      </c>
      <c r="D315" s="66" t="s">
        <v>10</v>
      </c>
      <c r="E315" s="3"/>
      <c r="F315" s="66" t="s">
        <v>11</v>
      </c>
      <c r="G315" s="3"/>
      <c r="H315" s="66" t="s">
        <v>36</v>
      </c>
      <c r="I315" s="3"/>
      <c r="J315" s="61"/>
      <c r="K315" s="62"/>
      <c r="L315" s="63" t="str">
        <f t="shared" si="32"/>
        <v/>
      </c>
      <c r="P315" s="64"/>
      <c r="Q315" s="65"/>
      <c r="R315" s="64"/>
      <c r="S315" s="65"/>
      <c r="T315" s="64"/>
      <c r="U315" s="65"/>
      <c r="V315" s="64"/>
      <c r="W315" s="65"/>
      <c r="AA315" s="7"/>
      <c r="AB315" s="7"/>
      <c r="AC315" s="7"/>
      <c r="AD315" s="7"/>
      <c r="AE315" s="7"/>
    </row>
    <row r="316" spans="2:31" s="59" customFormat="1" ht="10.199999999999999" customHeight="1" x14ac:dyDescent="0.2">
      <c r="B316" s="67"/>
      <c r="C316" s="67"/>
      <c r="D316" s="67"/>
      <c r="E316" s="67"/>
      <c r="F316" s="67"/>
      <c r="G316" s="67"/>
      <c r="H316" s="67"/>
      <c r="I316" s="67"/>
      <c r="J316" s="61"/>
      <c r="K316" s="68"/>
      <c r="L316" s="63"/>
      <c r="P316" s="64"/>
      <c r="Q316" s="65"/>
      <c r="R316" s="64"/>
      <c r="S316" s="65"/>
      <c r="T316" s="64"/>
      <c r="U316" s="65"/>
      <c r="V316" s="64"/>
      <c r="W316" s="65"/>
      <c r="AA316" s="7"/>
      <c r="AB316" s="7"/>
      <c r="AC316" s="7"/>
      <c r="AD316" s="74"/>
      <c r="AE316" s="74"/>
    </row>
    <row r="317" spans="2:31" s="33" customFormat="1" ht="14.4" customHeight="1" x14ac:dyDescent="0.35">
      <c r="B317" s="57" t="s">
        <v>31</v>
      </c>
      <c r="C317" s="93" t="s">
        <v>40</v>
      </c>
      <c r="D317" s="93"/>
      <c r="E317" s="93"/>
      <c r="F317" s="93"/>
      <c r="G317" s="93"/>
      <c r="H317" s="93"/>
      <c r="I317" s="93"/>
      <c r="J317" s="93"/>
      <c r="K317" s="93"/>
      <c r="L317" s="75"/>
      <c r="AA317" s="7"/>
      <c r="AB317" s="7"/>
      <c r="AC317" s="7"/>
      <c r="AD317" s="76"/>
      <c r="AE317" s="76"/>
    </row>
    <row r="318" spans="2:31" s="59" customFormat="1" x14ac:dyDescent="0.2">
      <c r="B318" s="79" t="s">
        <v>37</v>
      </c>
      <c r="C318" s="80">
        <v>10.5</v>
      </c>
      <c r="D318" s="66" t="s">
        <v>33</v>
      </c>
      <c r="E318" s="3"/>
      <c r="F318" s="61"/>
      <c r="G318" s="68"/>
      <c r="H318" s="61"/>
      <c r="I318" s="68"/>
      <c r="J318" s="61"/>
      <c r="K318" s="62"/>
      <c r="L318" s="63" t="str">
        <f t="shared" ref="L318:L321" si="33">IF((E318+G318+I318+K318)*C318=0,"",(E318+G318+I318+K318)*C318)</f>
        <v/>
      </c>
      <c r="P318" s="64"/>
      <c r="Q318" s="65"/>
      <c r="R318" s="64"/>
      <c r="S318" s="65"/>
      <c r="T318" s="64"/>
      <c r="U318" s="65"/>
      <c r="V318" s="64"/>
      <c r="W318" s="65"/>
      <c r="AA318" s="7"/>
      <c r="AB318" s="7"/>
      <c r="AC318" s="7"/>
      <c r="AD318" s="7"/>
      <c r="AE318" s="7"/>
    </row>
    <row r="319" spans="2:31" s="59" customFormat="1" x14ac:dyDescent="0.2">
      <c r="B319" s="79" t="s">
        <v>0</v>
      </c>
      <c r="C319" s="80">
        <v>10.5</v>
      </c>
      <c r="D319" s="66" t="s">
        <v>11</v>
      </c>
      <c r="E319" s="3"/>
      <c r="F319" s="66" t="s">
        <v>9</v>
      </c>
      <c r="G319" s="3"/>
      <c r="H319" s="68"/>
      <c r="I319" s="68"/>
      <c r="J319" s="68"/>
      <c r="K319" s="62"/>
      <c r="L319" s="63" t="str">
        <f t="shared" si="33"/>
        <v/>
      </c>
      <c r="P319" s="64"/>
      <c r="Q319" s="65"/>
      <c r="R319" s="64"/>
      <c r="S319" s="65"/>
      <c r="T319" s="64"/>
      <c r="U319" s="65"/>
      <c r="V319" s="64"/>
      <c r="W319" s="65"/>
      <c r="AA319" s="7"/>
      <c r="AB319" s="7"/>
      <c r="AC319" s="7"/>
      <c r="AD319" s="7"/>
      <c r="AE319" s="7"/>
    </row>
    <row r="320" spans="2:31" s="59" customFormat="1" x14ac:dyDescent="0.2">
      <c r="B320" s="79" t="s">
        <v>5</v>
      </c>
      <c r="C320" s="80">
        <v>10.5</v>
      </c>
      <c r="D320" s="72" t="s">
        <v>9</v>
      </c>
      <c r="E320" s="4"/>
      <c r="F320" s="35"/>
      <c r="G320" s="35"/>
      <c r="H320" s="68"/>
      <c r="I320" s="68"/>
      <c r="J320" s="68"/>
      <c r="K320" s="62"/>
      <c r="L320" s="63" t="str">
        <f t="shared" si="33"/>
        <v/>
      </c>
      <c r="P320" s="64"/>
      <c r="Q320" s="65"/>
      <c r="R320" s="64"/>
      <c r="S320" s="65"/>
      <c r="T320" s="64"/>
      <c r="U320" s="65"/>
      <c r="V320" s="64"/>
      <c r="W320" s="65"/>
      <c r="AA320" s="7"/>
      <c r="AB320" s="7"/>
      <c r="AC320" s="7"/>
      <c r="AD320" s="7"/>
      <c r="AE320" s="7"/>
    </row>
    <row r="321" spans="1:31" s="59" customFormat="1" x14ac:dyDescent="0.2">
      <c r="B321" s="79" t="s">
        <v>42</v>
      </c>
      <c r="C321" s="80">
        <v>10.5</v>
      </c>
      <c r="D321" s="66" t="s">
        <v>9</v>
      </c>
      <c r="E321" s="3"/>
      <c r="F321" s="68"/>
      <c r="G321" s="68"/>
      <c r="H321" s="68"/>
      <c r="I321" s="68"/>
      <c r="J321" s="68"/>
      <c r="K321" s="62"/>
      <c r="L321" s="63" t="str">
        <f t="shared" si="33"/>
        <v/>
      </c>
      <c r="P321" s="64"/>
      <c r="Q321" s="65"/>
      <c r="R321" s="64"/>
      <c r="S321" s="65"/>
      <c r="T321" s="64"/>
      <c r="U321" s="65"/>
      <c r="V321" s="64"/>
      <c r="W321" s="65"/>
      <c r="AA321" s="7"/>
      <c r="AB321" s="7"/>
      <c r="AC321" s="7"/>
      <c r="AD321" s="7"/>
      <c r="AE321" s="7"/>
    </row>
    <row r="322" spans="1:31" s="59" customFormat="1" ht="10.199999999999999" customHeight="1" x14ac:dyDescent="0.2">
      <c r="B322" s="67"/>
      <c r="C322" s="67"/>
      <c r="D322" s="67"/>
      <c r="E322" s="67"/>
      <c r="F322" s="68"/>
      <c r="G322" s="68"/>
      <c r="H322" s="68"/>
      <c r="I322" s="68"/>
      <c r="J322" s="68"/>
      <c r="K322" s="62"/>
      <c r="L322" s="63"/>
      <c r="P322" s="64"/>
      <c r="Q322" s="65"/>
      <c r="R322" s="64"/>
      <c r="S322" s="65"/>
      <c r="T322" s="64"/>
      <c r="U322" s="65"/>
      <c r="V322" s="64"/>
      <c r="W322" s="65"/>
      <c r="AA322" s="7"/>
      <c r="AB322" s="7"/>
      <c r="AC322" s="7"/>
      <c r="AD322" s="74"/>
      <c r="AE322" s="74"/>
    </row>
    <row r="323" spans="1:31" s="33" customFormat="1" ht="14.4" customHeight="1" x14ac:dyDescent="0.35">
      <c r="B323" s="57" t="s">
        <v>43</v>
      </c>
      <c r="C323" s="93" t="s">
        <v>39</v>
      </c>
      <c r="D323" s="93"/>
      <c r="E323" s="93"/>
      <c r="F323" s="93"/>
      <c r="G323" s="93"/>
      <c r="H323" s="93"/>
      <c r="I323" s="93"/>
      <c r="J323" s="93"/>
      <c r="K323" s="93"/>
      <c r="L323" s="75"/>
      <c r="AA323" s="7"/>
      <c r="AB323" s="76"/>
      <c r="AC323" s="76"/>
      <c r="AD323" s="76"/>
      <c r="AE323" s="76"/>
    </row>
    <row r="324" spans="1:31" s="59" customFormat="1" x14ac:dyDescent="0.2">
      <c r="B324" s="79" t="s">
        <v>27</v>
      </c>
      <c r="C324" s="80">
        <v>11</v>
      </c>
      <c r="D324" s="60" t="s">
        <v>28</v>
      </c>
      <c r="E324" s="2"/>
      <c r="F324" s="77"/>
      <c r="G324" s="78"/>
      <c r="H324" s="78"/>
      <c r="I324" s="68"/>
      <c r="J324" s="61"/>
      <c r="K324" s="62"/>
      <c r="L324" s="63" t="str">
        <f t="shared" ref="L324:L328" si="34">IF((E324+G324+I324+K324)*C324=0,"",(E324+G324+I324+K324)*C324)</f>
        <v/>
      </c>
      <c r="P324" s="64"/>
      <c r="Q324" s="65"/>
      <c r="R324" s="64"/>
      <c r="S324" s="65"/>
      <c r="T324" s="64"/>
      <c r="U324" s="65"/>
      <c r="V324" s="64"/>
      <c r="W324" s="65"/>
      <c r="AA324" s="7"/>
      <c r="AB324" s="74"/>
      <c r="AC324" s="74"/>
      <c r="AD324" s="74"/>
      <c r="AE324" s="74"/>
    </row>
    <row r="325" spans="1:31" s="59" customFormat="1" x14ac:dyDescent="0.2">
      <c r="B325" s="79" t="s">
        <v>76</v>
      </c>
      <c r="C325" s="80">
        <v>12.5</v>
      </c>
      <c r="D325" s="60" t="s">
        <v>23</v>
      </c>
      <c r="E325" s="2"/>
      <c r="F325" s="61"/>
      <c r="G325" s="68"/>
      <c r="H325" s="61"/>
      <c r="I325" s="68"/>
      <c r="J325" s="61"/>
      <c r="K325" s="62"/>
      <c r="L325" s="63" t="str">
        <f t="shared" si="34"/>
        <v/>
      </c>
      <c r="P325" s="64"/>
      <c r="Q325" s="65"/>
      <c r="R325" s="64"/>
      <c r="S325" s="65"/>
      <c r="T325" s="64"/>
      <c r="U325" s="65"/>
      <c r="V325" s="64"/>
      <c r="W325" s="65"/>
      <c r="AA325" s="7"/>
      <c r="AB325" s="74"/>
      <c r="AC325" s="74"/>
      <c r="AD325" s="74"/>
      <c r="AE325" s="74"/>
    </row>
    <row r="326" spans="1:31" s="59" customFormat="1" x14ac:dyDescent="0.2">
      <c r="B326" s="79" t="s">
        <v>35</v>
      </c>
      <c r="C326" s="80">
        <v>11</v>
      </c>
      <c r="D326" s="60" t="s">
        <v>9</v>
      </c>
      <c r="E326" s="2"/>
      <c r="F326" s="78"/>
      <c r="G326" s="68"/>
      <c r="H326" s="61"/>
      <c r="I326" s="68"/>
      <c r="J326" s="61"/>
      <c r="K326" s="62"/>
      <c r="L326" s="63" t="str">
        <f t="shared" si="34"/>
        <v/>
      </c>
      <c r="P326" s="64"/>
      <c r="Q326" s="65"/>
      <c r="R326" s="64"/>
      <c r="S326" s="65"/>
      <c r="T326" s="64"/>
      <c r="U326" s="65"/>
      <c r="V326" s="64"/>
      <c r="W326" s="65"/>
      <c r="AA326" s="7"/>
      <c r="AB326" s="74"/>
      <c r="AC326" s="74"/>
      <c r="AD326" s="74"/>
      <c r="AE326" s="74"/>
    </row>
    <row r="327" spans="1:31" s="59" customFormat="1" x14ac:dyDescent="0.2">
      <c r="B327" s="79" t="s">
        <v>75</v>
      </c>
      <c r="C327" s="80">
        <v>12</v>
      </c>
      <c r="D327" s="60" t="s">
        <v>8</v>
      </c>
      <c r="E327" s="2"/>
      <c r="F327" s="60" t="s">
        <v>13</v>
      </c>
      <c r="G327" s="2"/>
      <c r="H327" s="61"/>
      <c r="I327" s="68"/>
      <c r="J327" s="61"/>
      <c r="K327" s="62"/>
      <c r="L327" s="63" t="str">
        <f t="shared" si="34"/>
        <v/>
      </c>
      <c r="P327" s="64"/>
      <c r="Q327" s="65"/>
      <c r="R327" s="64"/>
      <c r="S327" s="65"/>
      <c r="T327" s="64"/>
      <c r="U327" s="65"/>
      <c r="V327" s="64"/>
      <c r="W327" s="65"/>
      <c r="AA327" s="7"/>
      <c r="AB327" s="74"/>
      <c r="AC327" s="74"/>
      <c r="AD327" s="74"/>
      <c r="AE327" s="74"/>
    </row>
    <row r="328" spans="1:31" s="59" customFormat="1" x14ac:dyDescent="0.2">
      <c r="B328" s="79" t="s">
        <v>47</v>
      </c>
      <c r="C328" s="80">
        <v>15</v>
      </c>
      <c r="D328" s="66" t="s">
        <v>10</v>
      </c>
      <c r="E328" s="3"/>
      <c r="F328" s="66" t="s">
        <v>11</v>
      </c>
      <c r="G328" s="3"/>
      <c r="H328" s="66" t="s">
        <v>36</v>
      </c>
      <c r="I328" s="3"/>
      <c r="J328" s="81"/>
      <c r="K328" s="82"/>
      <c r="L328" s="63" t="str">
        <f t="shared" si="34"/>
        <v/>
      </c>
      <c r="P328" s="64"/>
      <c r="Q328" s="65"/>
      <c r="R328" s="64"/>
      <c r="S328" s="65"/>
      <c r="T328" s="64"/>
      <c r="U328" s="65"/>
      <c r="V328" s="64"/>
      <c r="W328" s="65"/>
      <c r="AA328" s="7"/>
      <c r="AB328" s="74"/>
      <c r="AC328" s="74"/>
      <c r="AD328" s="74"/>
      <c r="AE328" s="74"/>
    </row>
    <row r="329" spans="1:31" s="59" customFormat="1" ht="10.199999999999999" customHeight="1" x14ac:dyDescent="0.2">
      <c r="B329" s="67"/>
      <c r="C329" s="67"/>
      <c r="D329" s="67"/>
      <c r="E329" s="67"/>
      <c r="F329" s="67"/>
      <c r="G329" s="67"/>
      <c r="H329" s="67"/>
      <c r="I329" s="67"/>
      <c r="J329" s="83"/>
      <c r="K329" s="83"/>
      <c r="L329" s="84"/>
      <c r="P329" s="64"/>
      <c r="Q329" s="65"/>
      <c r="R329" s="64"/>
      <c r="S329" s="65"/>
      <c r="T329" s="64"/>
      <c r="U329" s="65"/>
      <c r="V329" s="64"/>
      <c r="W329" s="65"/>
      <c r="AA329" s="7"/>
      <c r="AB329" s="74"/>
      <c r="AC329" s="74"/>
      <c r="AD329" s="74"/>
      <c r="AE329" s="74"/>
    </row>
    <row r="330" spans="1:31" s="33" customFormat="1" ht="14.4" customHeight="1" x14ac:dyDescent="0.35">
      <c r="B330" s="57" t="s">
        <v>24</v>
      </c>
      <c r="C330" s="93" t="s">
        <v>22</v>
      </c>
      <c r="D330" s="93"/>
      <c r="E330" s="93"/>
      <c r="F330" s="93"/>
      <c r="G330" s="93"/>
      <c r="H330" s="93"/>
      <c r="I330" s="93"/>
      <c r="J330" s="93"/>
      <c r="K330" s="94"/>
      <c r="L330" s="75"/>
      <c r="AA330" s="7"/>
      <c r="AB330" s="76"/>
      <c r="AC330" s="76"/>
      <c r="AD330" s="76"/>
      <c r="AE330" s="76"/>
    </row>
    <row r="331" spans="1:31" s="59" customFormat="1" x14ac:dyDescent="0.2">
      <c r="B331" s="79" t="s">
        <v>21</v>
      </c>
      <c r="C331" s="80">
        <v>3.75</v>
      </c>
      <c r="D331" s="60" t="s">
        <v>25</v>
      </c>
      <c r="E331" s="2"/>
      <c r="F331" s="77"/>
      <c r="G331" s="78"/>
      <c r="H331" s="78"/>
      <c r="I331" s="68"/>
      <c r="J331" s="61"/>
      <c r="K331" s="62"/>
      <c r="L331" s="63" t="str">
        <f t="shared" ref="L331:L332" si="35">IF((E331+G331+I331+K331)*C331=0,"",(E331+G331+I331+K331)*C331)</f>
        <v/>
      </c>
      <c r="P331" s="64"/>
      <c r="Q331" s="65"/>
      <c r="R331" s="64"/>
      <c r="S331" s="65"/>
      <c r="T331" s="64"/>
      <c r="U331" s="65"/>
      <c r="V331" s="64"/>
      <c r="W331" s="65"/>
      <c r="AA331" s="7"/>
      <c r="AB331" s="74"/>
      <c r="AC331" s="74"/>
      <c r="AD331" s="74"/>
      <c r="AE331" s="74"/>
    </row>
    <row r="332" spans="1:31" s="59" customFormat="1" x14ac:dyDescent="0.2">
      <c r="B332" s="79" t="s">
        <v>41</v>
      </c>
      <c r="C332" s="80">
        <v>2.75</v>
      </c>
      <c r="D332" s="66" t="s">
        <v>26</v>
      </c>
      <c r="E332" s="3"/>
      <c r="F332" s="85"/>
      <c r="G332" s="86"/>
      <c r="H332" s="86"/>
      <c r="I332" s="87"/>
      <c r="J332" s="81"/>
      <c r="K332" s="82"/>
      <c r="L332" s="63" t="str">
        <f t="shared" si="35"/>
        <v/>
      </c>
      <c r="P332" s="64"/>
      <c r="Q332" s="65"/>
      <c r="R332" s="64"/>
      <c r="S332" s="65"/>
      <c r="T332" s="64"/>
      <c r="U332" s="65"/>
      <c r="V332" s="64"/>
      <c r="W332" s="65"/>
      <c r="AA332" s="7"/>
      <c r="AB332" s="74"/>
      <c r="AC332" s="74"/>
      <c r="AD332" s="74"/>
      <c r="AE332" s="74"/>
    </row>
    <row r="333" spans="1:31" x14ac:dyDescent="0.35">
      <c r="B333" s="88"/>
      <c r="C333" s="95" t="s">
        <v>77</v>
      </c>
      <c r="D333" s="96" t="s">
        <v>56</v>
      </c>
      <c r="E333" s="96"/>
      <c r="F333" s="95"/>
      <c r="G333" s="95"/>
      <c r="H333" s="95"/>
      <c r="I333" s="95"/>
      <c r="J333" s="95"/>
      <c r="K333" s="95"/>
      <c r="L333" s="90">
        <f>SUM(L293:L332)</f>
        <v>0</v>
      </c>
    </row>
    <row r="334" spans="1:31" ht="15" thickBot="1" x14ac:dyDescent="0.4">
      <c r="C334" s="89"/>
      <c r="D334" s="89"/>
      <c r="E334" s="89"/>
      <c r="F334" s="89"/>
      <c r="G334" s="89"/>
      <c r="H334" s="89"/>
      <c r="I334" s="89"/>
      <c r="J334" s="89"/>
      <c r="K334" s="89"/>
      <c r="L334" s="92"/>
      <c r="M334" s="92"/>
    </row>
    <row r="335" spans="1:31" s="46" customFormat="1" ht="24" thickTop="1" x14ac:dyDescent="0.35">
      <c r="A335" s="43"/>
      <c r="B335" s="43"/>
      <c r="C335" s="43"/>
      <c r="D335" s="43"/>
      <c r="E335" s="43"/>
      <c r="F335" s="44"/>
      <c r="G335" s="44"/>
      <c r="H335" s="44"/>
      <c r="I335" s="44"/>
      <c r="J335" s="44"/>
      <c r="K335" s="43"/>
      <c r="L335" s="45" t="s">
        <v>88</v>
      </c>
      <c r="M335" s="43"/>
      <c r="AA335" s="47"/>
      <c r="AB335" s="47"/>
      <c r="AC335" s="47"/>
      <c r="AD335" s="47"/>
      <c r="AE335" s="47"/>
    </row>
    <row r="336" spans="1:31" s="49" customFormat="1" ht="15.6" customHeight="1" x14ac:dyDescent="0.35">
      <c r="A336" s="9"/>
      <c r="B336" s="101" t="s">
        <v>64</v>
      </c>
      <c r="C336" s="101"/>
      <c r="D336" s="101"/>
      <c r="E336" s="101"/>
      <c r="F336" s="102" t="str">
        <f>IF($J$14="","vul bovenaan je naam in",$J$14)</f>
        <v>vul bovenaan je naam in</v>
      </c>
      <c r="G336" s="102"/>
      <c r="H336" s="102"/>
      <c r="I336" s="102"/>
      <c r="J336" s="102"/>
      <c r="K336" s="103" t="str">
        <f>CONCATENATE("*",L335,"*")</f>
        <v>*WW7*</v>
      </c>
      <c r="L336" s="103"/>
      <c r="M336" s="9"/>
      <c r="AA336" s="7"/>
      <c r="AB336" s="7"/>
      <c r="AC336" s="7"/>
      <c r="AD336" s="7"/>
      <c r="AE336" s="7"/>
    </row>
    <row r="337" spans="1:31" s="49" customFormat="1" ht="15.6" customHeight="1" x14ac:dyDescent="0.35">
      <c r="A337" s="9"/>
      <c r="B337" s="48"/>
      <c r="C337" s="48"/>
      <c r="D337" s="48"/>
      <c r="E337" s="48" t="s">
        <v>78</v>
      </c>
      <c r="F337" s="97" t="str">
        <f>IF($J$16=0,"vul bovenaan je speltak in",$J$16)</f>
        <v>vul bovenaan je speltak in</v>
      </c>
      <c r="G337" s="97"/>
      <c r="H337" s="97"/>
      <c r="I337" s="97"/>
      <c r="J337" s="97"/>
      <c r="K337" s="50"/>
      <c r="L337" s="51"/>
      <c r="M337" s="9"/>
      <c r="AA337" s="7"/>
      <c r="AB337" s="7"/>
      <c r="AC337" s="7"/>
      <c r="AD337" s="7"/>
      <c r="AE337" s="7"/>
    </row>
    <row r="338" spans="1:31" s="49" customFormat="1" ht="15.6" customHeight="1" x14ac:dyDescent="0.35">
      <c r="A338" s="9"/>
      <c r="B338" s="48"/>
      <c r="C338" s="48"/>
      <c r="D338" s="48"/>
      <c r="E338" s="48"/>
      <c r="F338" s="52"/>
      <c r="G338" s="52"/>
      <c r="H338" s="52"/>
      <c r="I338" s="52"/>
      <c r="J338" s="52"/>
      <c r="K338" s="50"/>
      <c r="L338" s="51"/>
      <c r="M338" s="9"/>
      <c r="AA338" s="7"/>
      <c r="AB338" s="7"/>
      <c r="AC338" s="7"/>
      <c r="AD338" s="7"/>
      <c r="AE338" s="7"/>
    </row>
    <row r="339" spans="1:31" s="9" customFormat="1" x14ac:dyDescent="0.35">
      <c r="E339" s="10"/>
      <c r="F339" s="13"/>
      <c r="G339" s="10"/>
      <c r="H339" s="53"/>
      <c r="I339" s="53"/>
      <c r="J339" s="54"/>
      <c r="K339" s="55"/>
      <c r="L339" s="55"/>
      <c r="AA339" s="7"/>
      <c r="AB339" s="7"/>
      <c r="AC339" s="7"/>
      <c r="AD339" s="7"/>
      <c r="AE339" s="7"/>
    </row>
    <row r="340" spans="1:31" s="9" customFormat="1" x14ac:dyDescent="0.2">
      <c r="B340" s="56"/>
      <c r="C340" s="98" t="s">
        <v>61</v>
      </c>
      <c r="D340" s="98"/>
      <c r="E340" s="98"/>
      <c r="F340" s="99"/>
      <c r="G340" s="99"/>
      <c r="H340" s="99"/>
      <c r="I340" s="99"/>
      <c r="J340" s="99"/>
      <c r="K340" s="99"/>
      <c r="L340" s="99"/>
      <c r="AA340" s="7"/>
      <c r="AB340" s="7"/>
      <c r="AC340" s="7"/>
      <c r="AD340" s="7"/>
      <c r="AE340" s="7"/>
    </row>
    <row r="341" spans="1:31" s="9" customFormat="1" ht="10.199999999999999" customHeight="1" x14ac:dyDescent="0.2">
      <c r="B341" s="56"/>
      <c r="K341" s="27"/>
      <c r="L341" s="27"/>
      <c r="AA341" s="7"/>
      <c r="AB341" s="7"/>
      <c r="AC341" s="7"/>
      <c r="AD341" s="7"/>
      <c r="AE341" s="7"/>
    </row>
    <row r="342" spans="1:31" s="33" customFormat="1" ht="14.4" customHeight="1" x14ac:dyDescent="0.35">
      <c r="B342" s="57" t="s">
        <v>29</v>
      </c>
      <c r="C342" s="93" t="s">
        <v>66</v>
      </c>
      <c r="D342" s="93"/>
      <c r="E342" s="93"/>
      <c r="F342" s="93"/>
      <c r="G342" s="93"/>
      <c r="H342" s="93"/>
      <c r="I342" s="93"/>
      <c r="J342" s="93"/>
      <c r="K342" s="93"/>
      <c r="L342" s="58"/>
      <c r="AA342" s="7"/>
      <c r="AB342" s="7"/>
      <c r="AC342" s="7"/>
      <c r="AD342" s="7"/>
      <c r="AE342" s="7"/>
    </row>
    <row r="343" spans="1:31" s="59" customFormat="1" x14ac:dyDescent="0.2">
      <c r="B343" s="79" t="s">
        <v>19</v>
      </c>
      <c r="C343" s="80">
        <v>3.5</v>
      </c>
      <c r="D343" s="60" t="s">
        <v>8</v>
      </c>
      <c r="E343" s="2"/>
      <c r="F343" s="60" t="s">
        <v>12</v>
      </c>
      <c r="G343" s="2"/>
      <c r="H343" s="60" t="s">
        <v>13</v>
      </c>
      <c r="I343" s="2"/>
      <c r="J343" s="61"/>
      <c r="K343" s="62"/>
      <c r="L343" s="63" t="str">
        <f t="shared" ref="L343:L347" si="36">IF((E343+G343+I343+K343)*C343=0,"",(E343+G343+I343+K343)*C343)</f>
        <v/>
      </c>
      <c r="P343" s="64"/>
      <c r="Q343" s="65"/>
      <c r="R343" s="64"/>
      <c r="S343" s="65"/>
      <c r="T343" s="64"/>
      <c r="U343" s="65"/>
      <c r="V343" s="64"/>
      <c r="W343" s="65"/>
      <c r="AA343" s="7"/>
      <c r="AB343" s="7"/>
      <c r="AC343" s="7"/>
      <c r="AD343" s="7"/>
      <c r="AE343" s="7"/>
    </row>
    <row r="344" spans="1:31" s="59" customFormat="1" x14ac:dyDescent="0.2">
      <c r="B344" s="79" t="s">
        <v>18</v>
      </c>
      <c r="C344" s="80">
        <v>3.5</v>
      </c>
      <c r="D344" s="60" t="s">
        <v>10</v>
      </c>
      <c r="E344" s="2"/>
      <c r="F344" s="66" t="s">
        <v>11</v>
      </c>
      <c r="G344" s="3"/>
      <c r="H344" s="66" t="s">
        <v>36</v>
      </c>
      <c r="I344" s="3"/>
      <c r="J344" s="61"/>
      <c r="K344" s="62"/>
      <c r="L344" s="63" t="str">
        <f t="shared" si="36"/>
        <v/>
      </c>
      <c r="P344" s="64"/>
      <c r="Q344" s="65"/>
      <c r="R344" s="64"/>
      <c r="S344" s="65"/>
      <c r="T344" s="64"/>
      <c r="U344" s="65"/>
      <c r="V344" s="64"/>
      <c r="W344" s="65"/>
      <c r="AA344" s="7"/>
      <c r="AB344" s="7"/>
      <c r="AC344" s="7"/>
      <c r="AD344" s="7"/>
      <c r="AE344" s="7"/>
    </row>
    <row r="345" spans="1:31" s="59" customFormat="1" x14ac:dyDescent="0.2">
      <c r="B345" s="79" t="s">
        <v>17</v>
      </c>
      <c r="C345" s="80">
        <v>3.5</v>
      </c>
      <c r="D345" s="66" t="s">
        <v>9</v>
      </c>
      <c r="E345" s="3"/>
      <c r="F345" s="72" t="s">
        <v>11</v>
      </c>
      <c r="G345" s="3"/>
      <c r="H345" s="35"/>
      <c r="I345" s="35"/>
      <c r="J345" s="61"/>
      <c r="K345" s="62"/>
      <c r="L345" s="63" t="str">
        <f t="shared" si="36"/>
        <v/>
      </c>
      <c r="P345" s="64"/>
      <c r="Q345" s="65"/>
      <c r="R345" s="64"/>
      <c r="S345" s="65"/>
      <c r="T345" s="64"/>
      <c r="U345" s="65"/>
      <c r="V345" s="64"/>
      <c r="W345" s="65"/>
      <c r="AA345" s="7"/>
      <c r="AB345" s="7"/>
      <c r="AC345" s="7"/>
      <c r="AD345" s="7"/>
      <c r="AE345" s="7"/>
    </row>
    <row r="346" spans="1:31" s="59" customFormat="1" x14ac:dyDescent="0.2">
      <c r="B346" s="79" t="s">
        <v>16</v>
      </c>
      <c r="C346" s="80">
        <v>3.5</v>
      </c>
      <c r="D346" s="72" t="s">
        <v>11</v>
      </c>
      <c r="E346" s="3"/>
      <c r="F346" s="60" t="s">
        <v>36</v>
      </c>
      <c r="G346" s="2"/>
      <c r="H346" s="60" t="s">
        <v>9</v>
      </c>
      <c r="I346" s="2"/>
      <c r="J346" s="61"/>
      <c r="K346" s="62"/>
      <c r="L346" s="63" t="str">
        <f t="shared" si="36"/>
        <v/>
      </c>
      <c r="P346" s="64"/>
      <c r="Q346" s="65"/>
      <c r="R346" s="64"/>
      <c r="S346" s="65"/>
      <c r="T346" s="64"/>
      <c r="U346" s="65"/>
      <c r="V346" s="64"/>
      <c r="W346" s="65"/>
      <c r="AA346" s="7"/>
      <c r="AB346" s="7"/>
      <c r="AC346" s="7"/>
      <c r="AD346" s="7"/>
      <c r="AE346" s="7"/>
    </row>
    <row r="347" spans="1:31" s="59" customFormat="1" x14ac:dyDescent="0.2">
      <c r="B347" s="79" t="s">
        <v>15</v>
      </c>
      <c r="C347" s="80">
        <v>3.5</v>
      </c>
      <c r="D347" s="66" t="s">
        <v>10</v>
      </c>
      <c r="E347" s="3"/>
      <c r="F347" s="66" t="s">
        <v>11</v>
      </c>
      <c r="G347" s="3"/>
      <c r="H347" s="66" t="s">
        <v>36</v>
      </c>
      <c r="I347" s="3"/>
      <c r="J347" s="61"/>
      <c r="K347" s="62"/>
      <c r="L347" s="63" t="str">
        <f t="shared" si="36"/>
        <v/>
      </c>
      <c r="P347" s="64"/>
      <c r="Q347" s="65"/>
      <c r="R347" s="64"/>
      <c r="S347" s="65"/>
      <c r="T347" s="64"/>
      <c r="U347" s="65"/>
      <c r="V347" s="64"/>
      <c r="W347" s="65"/>
      <c r="AA347" s="7"/>
      <c r="AB347" s="7"/>
      <c r="AC347" s="7"/>
      <c r="AD347" s="7"/>
      <c r="AE347" s="7"/>
    </row>
    <row r="348" spans="1:31" s="59" customFormat="1" ht="10.199999999999999" customHeight="1" x14ac:dyDescent="0.2">
      <c r="B348" s="67"/>
      <c r="C348" s="67"/>
      <c r="D348" s="67"/>
      <c r="E348" s="67"/>
      <c r="F348" s="67"/>
      <c r="G348" s="67"/>
      <c r="H348" s="67"/>
      <c r="I348" s="67"/>
      <c r="J348" s="61"/>
      <c r="K348" s="68"/>
      <c r="L348" s="63"/>
      <c r="P348" s="64"/>
      <c r="Q348" s="65"/>
      <c r="R348" s="64"/>
      <c r="S348" s="65"/>
      <c r="T348" s="64"/>
      <c r="U348" s="65"/>
      <c r="V348" s="64"/>
      <c r="W348" s="65"/>
      <c r="AA348" s="7"/>
      <c r="AB348" s="7"/>
      <c r="AC348" s="7"/>
      <c r="AD348" s="7"/>
      <c r="AE348" s="7"/>
    </row>
    <row r="349" spans="1:31" s="9" customFormat="1" x14ac:dyDescent="0.35">
      <c r="B349" s="57" t="s">
        <v>7</v>
      </c>
      <c r="C349" s="100" t="s">
        <v>67</v>
      </c>
      <c r="D349" s="100"/>
      <c r="E349" s="100"/>
      <c r="F349" s="100"/>
      <c r="G349" s="100"/>
      <c r="H349" s="100"/>
      <c r="I349" s="100"/>
      <c r="J349" s="100"/>
      <c r="K349" s="100"/>
      <c r="L349" s="69"/>
      <c r="Q349" s="70"/>
      <c r="S349" s="70"/>
      <c r="U349" s="70"/>
      <c r="W349" s="70"/>
      <c r="AA349" s="7"/>
      <c r="AB349" s="7"/>
      <c r="AC349" s="7"/>
      <c r="AD349" s="7"/>
      <c r="AE349" s="7"/>
    </row>
    <row r="350" spans="1:31" s="59" customFormat="1" x14ac:dyDescent="0.2">
      <c r="B350" s="79" t="s">
        <v>38</v>
      </c>
      <c r="C350" s="80">
        <v>1.9</v>
      </c>
      <c r="D350" s="71" t="s">
        <v>8</v>
      </c>
      <c r="E350" s="5"/>
      <c r="F350" s="61"/>
      <c r="G350" s="68"/>
      <c r="H350" s="61"/>
      <c r="I350" s="68"/>
      <c r="J350" s="61"/>
      <c r="K350" s="62"/>
      <c r="L350" s="63" t="str">
        <f t="shared" ref="L350:L356" si="37">IF((E350+G350+I350+K350)*C350=0,"",(E350+G350+I350+K350)*C350)</f>
        <v/>
      </c>
      <c r="P350" s="64"/>
      <c r="Q350" s="65"/>
      <c r="R350" s="64"/>
      <c r="S350" s="65"/>
      <c r="T350" s="64"/>
      <c r="U350" s="65"/>
      <c r="V350" s="64"/>
      <c r="W350" s="65"/>
      <c r="AA350" s="7"/>
      <c r="AB350" s="7"/>
      <c r="AC350" s="7"/>
      <c r="AD350" s="7"/>
      <c r="AE350" s="7"/>
    </row>
    <row r="351" spans="1:31" s="59" customFormat="1" x14ac:dyDescent="0.2">
      <c r="B351" s="79" t="s">
        <v>4</v>
      </c>
      <c r="C351" s="80">
        <v>1.9</v>
      </c>
      <c r="D351" s="66" t="s">
        <v>11</v>
      </c>
      <c r="E351" s="3"/>
      <c r="F351" s="66" t="s">
        <v>36</v>
      </c>
      <c r="G351" s="3"/>
      <c r="H351" s="66" t="s">
        <v>9</v>
      </c>
      <c r="I351" s="3"/>
      <c r="J351" s="61"/>
      <c r="K351" s="62"/>
      <c r="L351" s="63" t="str">
        <f t="shared" si="37"/>
        <v/>
      </c>
      <c r="P351" s="64"/>
      <c r="Q351" s="65"/>
      <c r="R351" s="64"/>
      <c r="S351" s="65"/>
      <c r="T351" s="64"/>
      <c r="U351" s="65"/>
      <c r="V351" s="64"/>
      <c r="W351" s="65"/>
      <c r="AA351" s="7"/>
      <c r="AB351" s="7"/>
      <c r="AC351" s="7"/>
      <c r="AD351" s="7"/>
      <c r="AE351" s="7"/>
    </row>
    <row r="352" spans="1:31" s="59" customFormat="1" x14ac:dyDescent="0.2">
      <c r="B352" s="79" t="s">
        <v>48</v>
      </c>
      <c r="C352" s="80">
        <v>1.9</v>
      </c>
      <c r="D352" s="72" t="s">
        <v>34</v>
      </c>
      <c r="E352" s="4"/>
      <c r="F352" s="13"/>
      <c r="G352" s="35"/>
      <c r="H352" s="13"/>
      <c r="I352" s="35"/>
      <c r="J352" s="61"/>
      <c r="K352" s="62"/>
      <c r="L352" s="63" t="str">
        <f t="shared" si="37"/>
        <v/>
      </c>
      <c r="P352" s="64"/>
      <c r="Q352" s="65"/>
      <c r="R352" s="64"/>
      <c r="S352" s="65"/>
      <c r="T352" s="64"/>
      <c r="U352" s="65"/>
      <c r="V352" s="64"/>
      <c r="W352" s="65"/>
      <c r="AA352" s="7"/>
      <c r="AB352" s="7"/>
      <c r="AC352" s="7"/>
      <c r="AD352" s="7"/>
      <c r="AE352" s="7"/>
    </row>
    <row r="353" spans="2:31" s="59" customFormat="1" x14ac:dyDescent="0.2">
      <c r="B353" s="79" t="s">
        <v>6</v>
      </c>
      <c r="C353" s="80">
        <v>1.9</v>
      </c>
      <c r="D353" s="66" t="s">
        <v>11</v>
      </c>
      <c r="E353" s="3"/>
      <c r="F353" s="66" t="s">
        <v>52</v>
      </c>
      <c r="G353" s="3"/>
      <c r="H353" s="61"/>
      <c r="I353" s="68"/>
      <c r="J353" s="61"/>
      <c r="K353" s="62"/>
      <c r="L353" s="63" t="str">
        <f t="shared" si="37"/>
        <v/>
      </c>
      <c r="P353" s="64"/>
      <c r="Q353" s="65"/>
      <c r="R353" s="64"/>
      <c r="S353" s="65"/>
      <c r="T353" s="64"/>
      <c r="U353" s="65"/>
      <c r="V353" s="64"/>
      <c r="W353" s="65"/>
      <c r="AA353" s="7"/>
      <c r="AB353" s="7"/>
      <c r="AC353" s="7"/>
      <c r="AD353" s="7"/>
      <c r="AE353" s="7"/>
    </row>
    <row r="354" spans="2:31" s="59" customFormat="1" x14ac:dyDescent="0.2">
      <c r="B354" s="79" t="s">
        <v>53</v>
      </c>
      <c r="C354" s="80">
        <v>1.9</v>
      </c>
      <c r="D354" s="72" t="s">
        <v>14</v>
      </c>
      <c r="E354" s="4"/>
      <c r="F354" s="13"/>
      <c r="G354" s="35"/>
      <c r="H354" s="61"/>
      <c r="I354" s="68"/>
      <c r="J354" s="61"/>
      <c r="K354" s="62"/>
      <c r="L354" s="63" t="str">
        <f t="shared" si="37"/>
        <v/>
      </c>
      <c r="P354" s="64"/>
      <c r="Q354" s="65"/>
      <c r="R354" s="64"/>
      <c r="S354" s="65"/>
      <c r="T354" s="64"/>
      <c r="U354" s="65"/>
      <c r="V354" s="64"/>
      <c r="W354" s="65"/>
      <c r="AA354" s="7"/>
      <c r="AB354" s="7"/>
      <c r="AC354" s="7"/>
      <c r="AD354" s="7"/>
      <c r="AE354" s="7"/>
    </row>
    <row r="355" spans="2:31" s="59" customFormat="1" x14ac:dyDescent="0.2">
      <c r="B355" s="79" t="s">
        <v>54</v>
      </c>
      <c r="C355" s="80">
        <v>1.9</v>
      </c>
      <c r="D355" s="60" t="s">
        <v>23</v>
      </c>
      <c r="E355" s="2"/>
      <c r="F355" s="61"/>
      <c r="G355" s="68"/>
      <c r="H355" s="61"/>
      <c r="I355" s="68"/>
      <c r="J355" s="61"/>
      <c r="K355" s="62"/>
      <c r="L355" s="63" t="str">
        <f t="shared" si="37"/>
        <v/>
      </c>
      <c r="P355" s="64"/>
      <c r="Q355" s="65"/>
      <c r="R355" s="64"/>
      <c r="S355" s="65"/>
      <c r="T355" s="64"/>
      <c r="U355" s="65"/>
      <c r="V355" s="64"/>
      <c r="W355" s="65"/>
      <c r="AA355" s="7"/>
      <c r="AB355" s="7"/>
      <c r="AC355" s="7"/>
      <c r="AD355" s="7"/>
      <c r="AE355" s="7"/>
    </row>
    <row r="356" spans="2:31" s="59" customFormat="1" x14ac:dyDescent="0.2">
      <c r="B356" s="79" t="s">
        <v>20</v>
      </c>
      <c r="C356" s="80">
        <v>1.9</v>
      </c>
      <c r="D356" s="60" t="s">
        <v>10</v>
      </c>
      <c r="E356" s="2"/>
      <c r="F356" s="60" t="s">
        <v>11</v>
      </c>
      <c r="G356" s="2"/>
      <c r="H356" s="60" t="s">
        <v>8</v>
      </c>
      <c r="I356" s="2"/>
      <c r="J356" s="61"/>
      <c r="K356" s="62"/>
      <c r="L356" s="63" t="str">
        <f t="shared" si="37"/>
        <v/>
      </c>
      <c r="P356" s="64"/>
      <c r="Q356" s="65"/>
      <c r="R356" s="64"/>
      <c r="S356" s="65"/>
      <c r="T356" s="64"/>
      <c r="U356" s="65"/>
      <c r="V356" s="64"/>
      <c r="W356" s="65"/>
      <c r="AA356" s="7"/>
      <c r="AB356" s="7"/>
      <c r="AC356" s="7"/>
      <c r="AD356" s="7"/>
      <c r="AE356" s="7"/>
    </row>
    <row r="357" spans="2:31" s="59" customFormat="1" x14ac:dyDescent="0.2">
      <c r="B357" s="79" t="s">
        <v>0</v>
      </c>
      <c r="C357" s="80">
        <v>1.9</v>
      </c>
      <c r="D357" s="60" t="s">
        <v>10</v>
      </c>
      <c r="E357" s="2"/>
      <c r="F357" s="66" t="s">
        <v>11</v>
      </c>
      <c r="G357" s="3"/>
      <c r="H357" s="66" t="s">
        <v>36</v>
      </c>
      <c r="I357" s="3"/>
      <c r="J357" s="66" t="s">
        <v>9</v>
      </c>
      <c r="K357" s="3"/>
      <c r="L357" s="63" t="str">
        <f>IF((E357+G357+I357+K357)*C357=0,"",(E357+G357+I357+K357)*C357)</f>
        <v/>
      </c>
      <c r="P357" s="64"/>
      <c r="Q357" s="65"/>
      <c r="R357" s="64"/>
      <c r="S357" s="65"/>
      <c r="T357" s="64"/>
      <c r="U357" s="65"/>
      <c r="V357" s="64"/>
      <c r="W357" s="65"/>
      <c r="AA357" s="7"/>
      <c r="AB357" s="7"/>
      <c r="AC357" s="7"/>
      <c r="AD357" s="7"/>
      <c r="AE357" s="7"/>
    </row>
    <row r="358" spans="2:31" s="59" customFormat="1" x14ac:dyDescent="0.2">
      <c r="B358" s="79" t="s">
        <v>49</v>
      </c>
      <c r="C358" s="80">
        <v>1.9</v>
      </c>
      <c r="D358" s="60" t="s">
        <v>55</v>
      </c>
      <c r="E358" s="2"/>
      <c r="F358" s="13"/>
      <c r="G358" s="35"/>
      <c r="H358" s="13"/>
      <c r="I358" s="35"/>
      <c r="J358" s="13"/>
      <c r="K358" s="73"/>
      <c r="L358" s="63" t="str">
        <f t="shared" ref="L358:L365" si="38">IF((E358+G358+I358+K358)*C358=0,"",(E358+G358+I358+K358)*C358)</f>
        <v/>
      </c>
      <c r="P358" s="64"/>
      <c r="Q358" s="65"/>
      <c r="R358" s="64"/>
      <c r="S358" s="65"/>
      <c r="T358" s="64"/>
      <c r="U358" s="65"/>
      <c r="V358" s="64"/>
      <c r="W358" s="65"/>
      <c r="AA358" s="7"/>
      <c r="AB358" s="7"/>
      <c r="AC358" s="7"/>
      <c r="AD358" s="7"/>
      <c r="AE358" s="7"/>
    </row>
    <row r="359" spans="2:31" s="59" customFormat="1" x14ac:dyDescent="0.2">
      <c r="B359" s="79" t="s">
        <v>30</v>
      </c>
      <c r="C359" s="80">
        <v>1.9</v>
      </c>
      <c r="D359" s="60" t="s">
        <v>23</v>
      </c>
      <c r="E359" s="2"/>
      <c r="F359" s="61"/>
      <c r="G359" s="68"/>
      <c r="H359" s="61"/>
      <c r="I359" s="68"/>
      <c r="J359" s="61"/>
      <c r="K359" s="62"/>
      <c r="L359" s="63" t="str">
        <f t="shared" si="38"/>
        <v/>
      </c>
      <c r="P359" s="64"/>
      <c r="Q359" s="65"/>
      <c r="R359" s="64"/>
      <c r="S359" s="65"/>
      <c r="T359" s="64"/>
      <c r="U359" s="65"/>
      <c r="V359" s="64"/>
      <c r="W359" s="65"/>
      <c r="AA359" s="7"/>
      <c r="AB359" s="7"/>
      <c r="AC359" s="7"/>
      <c r="AD359" s="7"/>
      <c r="AE359" s="7"/>
    </row>
    <row r="360" spans="2:31" s="59" customFormat="1" x14ac:dyDescent="0.2">
      <c r="B360" s="79" t="s">
        <v>50</v>
      </c>
      <c r="C360" s="80">
        <v>1.9</v>
      </c>
      <c r="D360" s="60" t="s">
        <v>9</v>
      </c>
      <c r="E360" s="2"/>
      <c r="F360" s="61"/>
      <c r="G360" s="68"/>
      <c r="H360" s="61"/>
      <c r="I360" s="68"/>
      <c r="J360" s="61"/>
      <c r="K360" s="62"/>
      <c r="L360" s="63" t="str">
        <f t="shared" si="38"/>
        <v/>
      </c>
      <c r="P360" s="64"/>
      <c r="Q360" s="65"/>
      <c r="R360" s="64"/>
      <c r="S360" s="65"/>
      <c r="T360" s="64"/>
      <c r="U360" s="65"/>
      <c r="V360" s="64"/>
      <c r="W360" s="65"/>
      <c r="AA360" s="7"/>
      <c r="AB360" s="7"/>
      <c r="AC360" s="7"/>
      <c r="AD360" s="7"/>
      <c r="AE360" s="7"/>
    </row>
    <row r="361" spans="2:31" s="59" customFormat="1" x14ac:dyDescent="0.2">
      <c r="B361" s="79" t="s">
        <v>51</v>
      </c>
      <c r="C361" s="80">
        <v>1.9</v>
      </c>
      <c r="D361" s="60" t="s">
        <v>8</v>
      </c>
      <c r="E361" s="2"/>
      <c r="F361" s="61"/>
      <c r="G361" s="68"/>
      <c r="H361" s="61"/>
      <c r="I361" s="68"/>
      <c r="J361" s="61"/>
      <c r="K361" s="62"/>
      <c r="L361" s="63" t="str">
        <f t="shared" si="38"/>
        <v/>
      </c>
      <c r="P361" s="64"/>
      <c r="Q361" s="65"/>
      <c r="R361" s="64"/>
      <c r="S361" s="65"/>
      <c r="T361" s="64"/>
      <c r="U361" s="65"/>
      <c r="V361" s="64"/>
      <c r="W361" s="65"/>
      <c r="AA361" s="7"/>
      <c r="AB361" s="7"/>
      <c r="AC361" s="7"/>
      <c r="AD361" s="7"/>
      <c r="AE361" s="7"/>
    </row>
    <row r="362" spans="2:31" s="59" customFormat="1" x14ac:dyDescent="0.2">
      <c r="B362" s="79" t="s">
        <v>32</v>
      </c>
      <c r="C362" s="80">
        <v>1.9</v>
      </c>
      <c r="D362" s="60" t="s">
        <v>9</v>
      </c>
      <c r="E362" s="2"/>
      <c r="F362" s="61"/>
      <c r="G362" s="68"/>
      <c r="H362" s="61"/>
      <c r="I362" s="68"/>
      <c r="J362" s="61"/>
      <c r="K362" s="62"/>
      <c r="L362" s="63" t="str">
        <f t="shared" si="38"/>
        <v/>
      </c>
      <c r="P362" s="64"/>
      <c r="Q362" s="65"/>
      <c r="R362" s="64"/>
      <c r="S362" s="65"/>
      <c r="T362" s="64"/>
      <c r="U362" s="65"/>
      <c r="V362" s="64"/>
      <c r="W362" s="65"/>
      <c r="AA362" s="7"/>
      <c r="AB362" s="7"/>
      <c r="AC362" s="7"/>
      <c r="AD362" s="7"/>
      <c r="AE362" s="7"/>
    </row>
    <row r="363" spans="2:31" s="59" customFormat="1" x14ac:dyDescent="0.2">
      <c r="B363" s="79" t="s">
        <v>1</v>
      </c>
      <c r="C363" s="80">
        <v>1.9</v>
      </c>
      <c r="D363" s="60" t="s">
        <v>10</v>
      </c>
      <c r="E363" s="2"/>
      <c r="F363" s="60" t="s">
        <v>11</v>
      </c>
      <c r="G363" s="2"/>
      <c r="H363" s="60" t="s">
        <v>36</v>
      </c>
      <c r="I363" s="2"/>
      <c r="J363" s="61"/>
      <c r="K363" s="62"/>
      <c r="L363" s="63" t="str">
        <f t="shared" si="38"/>
        <v/>
      </c>
      <c r="P363" s="64"/>
      <c r="Q363" s="65"/>
      <c r="R363" s="64"/>
      <c r="S363" s="65"/>
      <c r="T363" s="64"/>
      <c r="U363" s="65"/>
      <c r="V363" s="64"/>
      <c r="W363" s="65"/>
      <c r="AA363" s="7"/>
      <c r="AB363" s="7"/>
      <c r="AC363" s="7"/>
      <c r="AD363" s="7"/>
      <c r="AE363" s="7"/>
    </row>
    <row r="364" spans="2:31" s="59" customFormat="1" x14ac:dyDescent="0.2">
      <c r="B364" s="79" t="s">
        <v>2</v>
      </c>
      <c r="C364" s="80">
        <v>2.1</v>
      </c>
      <c r="D364" s="60" t="s">
        <v>10</v>
      </c>
      <c r="E364" s="2"/>
      <c r="F364" s="60" t="s">
        <v>11</v>
      </c>
      <c r="G364" s="2"/>
      <c r="H364" s="60" t="s">
        <v>36</v>
      </c>
      <c r="I364" s="2"/>
      <c r="J364" s="61"/>
      <c r="K364" s="62"/>
      <c r="L364" s="63" t="str">
        <f t="shared" si="38"/>
        <v/>
      </c>
      <c r="P364" s="64"/>
      <c r="Q364" s="65"/>
      <c r="R364" s="64"/>
      <c r="S364" s="65"/>
      <c r="T364" s="64"/>
      <c r="U364" s="65"/>
      <c r="V364" s="64"/>
      <c r="W364" s="65"/>
      <c r="AA364" s="7"/>
      <c r="AB364" s="7"/>
      <c r="AC364" s="7"/>
      <c r="AD364" s="7"/>
      <c r="AE364" s="7"/>
    </row>
    <row r="365" spans="2:31" s="59" customFormat="1" x14ac:dyDescent="0.2">
      <c r="B365" s="79" t="s">
        <v>3</v>
      </c>
      <c r="C365" s="80">
        <v>2.1</v>
      </c>
      <c r="D365" s="66" t="s">
        <v>10</v>
      </c>
      <c r="E365" s="3"/>
      <c r="F365" s="66" t="s">
        <v>11</v>
      </c>
      <c r="G365" s="3"/>
      <c r="H365" s="66" t="s">
        <v>36</v>
      </c>
      <c r="I365" s="3"/>
      <c r="J365" s="61"/>
      <c r="K365" s="62"/>
      <c r="L365" s="63" t="str">
        <f t="shared" si="38"/>
        <v/>
      </c>
      <c r="P365" s="64"/>
      <c r="Q365" s="65"/>
      <c r="R365" s="64"/>
      <c r="S365" s="65"/>
      <c r="T365" s="64"/>
      <c r="U365" s="65"/>
      <c r="V365" s="64"/>
      <c r="W365" s="65"/>
      <c r="AA365" s="7"/>
      <c r="AB365" s="7"/>
      <c r="AC365" s="7"/>
      <c r="AD365" s="7"/>
      <c r="AE365" s="7"/>
    </row>
    <row r="366" spans="2:31" s="59" customFormat="1" ht="10.199999999999999" customHeight="1" x14ac:dyDescent="0.2">
      <c r="B366" s="67"/>
      <c r="C366" s="67"/>
      <c r="D366" s="67"/>
      <c r="E366" s="67"/>
      <c r="F366" s="67"/>
      <c r="G366" s="67"/>
      <c r="H366" s="67"/>
      <c r="I366" s="67"/>
      <c r="J366" s="61"/>
      <c r="K366" s="68"/>
      <c r="L366" s="63"/>
      <c r="P366" s="64"/>
      <c r="Q366" s="65"/>
      <c r="R366" s="64"/>
      <c r="S366" s="65"/>
      <c r="T366" s="64"/>
      <c r="U366" s="65"/>
      <c r="V366" s="64"/>
      <c r="W366" s="65"/>
      <c r="AA366" s="7"/>
      <c r="AB366" s="7"/>
      <c r="AC366" s="7"/>
      <c r="AD366" s="74"/>
      <c r="AE366" s="74"/>
    </row>
    <row r="367" spans="2:31" s="33" customFormat="1" ht="14.4" customHeight="1" x14ac:dyDescent="0.35">
      <c r="B367" s="57" t="s">
        <v>31</v>
      </c>
      <c r="C367" s="93" t="s">
        <v>40</v>
      </c>
      <c r="D367" s="93"/>
      <c r="E367" s="93"/>
      <c r="F367" s="93"/>
      <c r="G367" s="93"/>
      <c r="H367" s="93"/>
      <c r="I367" s="93"/>
      <c r="J367" s="93"/>
      <c r="K367" s="93"/>
      <c r="L367" s="75"/>
      <c r="AA367" s="7"/>
      <c r="AB367" s="7"/>
      <c r="AC367" s="7"/>
      <c r="AD367" s="76"/>
      <c r="AE367" s="76"/>
    </row>
    <row r="368" spans="2:31" s="59" customFormat="1" x14ac:dyDescent="0.2">
      <c r="B368" s="79" t="s">
        <v>37</v>
      </c>
      <c r="C368" s="80">
        <v>10.5</v>
      </c>
      <c r="D368" s="66" t="s">
        <v>33</v>
      </c>
      <c r="E368" s="3"/>
      <c r="F368" s="61"/>
      <c r="G368" s="68"/>
      <c r="H368" s="61"/>
      <c r="I368" s="68"/>
      <c r="J368" s="61"/>
      <c r="K368" s="62"/>
      <c r="L368" s="63" t="str">
        <f t="shared" ref="L368:L371" si="39">IF((E368+G368+I368+K368)*C368=0,"",(E368+G368+I368+K368)*C368)</f>
        <v/>
      </c>
      <c r="P368" s="64"/>
      <c r="Q368" s="65"/>
      <c r="R368" s="64"/>
      <c r="S368" s="65"/>
      <c r="T368" s="64"/>
      <c r="U368" s="65"/>
      <c r="V368" s="64"/>
      <c r="W368" s="65"/>
      <c r="AA368" s="7"/>
      <c r="AB368" s="7"/>
      <c r="AC368" s="7"/>
      <c r="AD368" s="7"/>
      <c r="AE368" s="7"/>
    </row>
    <row r="369" spans="2:31" s="59" customFormat="1" x14ac:dyDescent="0.2">
      <c r="B369" s="79" t="s">
        <v>0</v>
      </c>
      <c r="C369" s="80">
        <v>10.5</v>
      </c>
      <c r="D369" s="66" t="s">
        <v>11</v>
      </c>
      <c r="E369" s="3"/>
      <c r="F369" s="66" t="s">
        <v>9</v>
      </c>
      <c r="G369" s="3"/>
      <c r="H369" s="68"/>
      <c r="I369" s="68"/>
      <c r="J369" s="68"/>
      <c r="K369" s="62"/>
      <c r="L369" s="63" t="str">
        <f t="shared" si="39"/>
        <v/>
      </c>
      <c r="P369" s="64"/>
      <c r="Q369" s="65"/>
      <c r="R369" s="64"/>
      <c r="S369" s="65"/>
      <c r="T369" s="64"/>
      <c r="U369" s="65"/>
      <c r="V369" s="64"/>
      <c r="W369" s="65"/>
      <c r="AA369" s="7"/>
      <c r="AB369" s="7"/>
      <c r="AC369" s="7"/>
      <c r="AD369" s="7"/>
      <c r="AE369" s="7"/>
    </row>
    <row r="370" spans="2:31" s="59" customFormat="1" x14ac:dyDescent="0.2">
      <c r="B370" s="79" t="s">
        <v>5</v>
      </c>
      <c r="C370" s="80">
        <v>10.5</v>
      </c>
      <c r="D370" s="72" t="s">
        <v>9</v>
      </c>
      <c r="E370" s="4"/>
      <c r="F370" s="35"/>
      <c r="G370" s="35"/>
      <c r="H370" s="68"/>
      <c r="I370" s="68"/>
      <c r="J370" s="68"/>
      <c r="K370" s="62"/>
      <c r="L370" s="63" t="str">
        <f t="shared" si="39"/>
        <v/>
      </c>
      <c r="P370" s="64"/>
      <c r="Q370" s="65"/>
      <c r="R370" s="64"/>
      <c r="S370" s="65"/>
      <c r="T370" s="64"/>
      <c r="U370" s="65"/>
      <c r="V370" s="64"/>
      <c r="W370" s="65"/>
      <c r="AA370" s="7"/>
      <c r="AB370" s="7"/>
      <c r="AC370" s="7"/>
      <c r="AD370" s="7"/>
      <c r="AE370" s="7"/>
    </row>
    <row r="371" spans="2:31" s="59" customFormat="1" x14ac:dyDescent="0.2">
      <c r="B371" s="79" t="s">
        <v>42</v>
      </c>
      <c r="C371" s="80">
        <v>10.5</v>
      </c>
      <c r="D371" s="66" t="s">
        <v>9</v>
      </c>
      <c r="E371" s="3"/>
      <c r="F371" s="68"/>
      <c r="G371" s="68"/>
      <c r="H371" s="68"/>
      <c r="I371" s="68"/>
      <c r="J371" s="68"/>
      <c r="K371" s="62"/>
      <c r="L371" s="63" t="str">
        <f t="shared" si="39"/>
        <v/>
      </c>
      <c r="P371" s="64"/>
      <c r="Q371" s="65"/>
      <c r="R371" s="64"/>
      <c r="S371" s="65"/>
      <c r="T371" s="64"/>
      <c r="U371" s="65"/>
      <c r="V371" s="64"/>
      <c r="W371" s="65"/>
      <c r="AA371" s="7"/>
      <c r="AB371" s="7"/>
      <c r="AC371" s="7"/>
      <c r="AD371" s="7"/>
      <c r="AE371" s="7"/>
    </row>
    <row r="372" spans="2:31" s="59" customFormat="1" ht="10.199999999999999" customHeight="1" x14ac:dyDescent="0.2">
      <c r="B372" s="67"/>
      <c r="C372" s="67"/>
      <c r="D372" s="67"/>
      <c r="E372" s="67"/>
      <c r="F372" s="68"/>
      <c r="G372" s="68"/>
      <c r="H372" s="68"/>
      <c r="I372" s="68"/>
      <c r="J372" s="68"/>
      <c r="K372" s="62"/>
      <c r="L372" s="63"/>
      <c r="P372" s="64"/>
      <c r="Q372" s="65"/>
      <c r="R372" s="64"/>
      <c r="S372" s="65"/>
      <c r="T372" s="64"/>
      <c r="U372" s="65"/>
      <c r="V372" s="64"/>
      <c r="W372" s="65"/>
      <c r="AA372" s="7"/>
      <c r="AB372" s="7"/>
      <c r="AC372" s="7"/>
      <c r="AD372" s="74"/>
      <c r="AE372" s="74"/>
    </row>
    <row r="373" spans="2:31" s="33" customFormat="1" ht="14.4" customHeight="1" x14ac:dyDescent="0.35">
      <c r="B373" s="57" t="s">
        <v>43</v>
      </c>
      <c r="C373" s="93" t="s">
        <v>39</v>
      </c>
      <c r="D373" s="93"/>
      <c r="E373" s="93"/>
      <c r="F373" s="93"/>
      <c r="G373" s="93"/>
      <c r="H373" s="93"/>
      <c r="I373" s="93"/>
      <c r="J373" s="93"/>
      <c r="K373" s="93"/>
      <c r="L373" s="75"/>
      <c r="AA373" s="7"/>
      <c r="AB373" s="76"/>
      <c r="AC373" s="76"/>
      <c r="AD373" s="76"/>
      <c r="AE373" s="76"/>
    </row>
    <row r="374" spans="2:31" s="59" customFormat="1" x14ac:dyDescent="0.2">
      <c r="B374" s="79" t="s">
        <v>27</v>
      </c>
      <c r="C374" s="80">
        <v>11</v>
      </c>
      <c r="D374" s="60" t="s">
        <v>28</v>
      </c>
      <c r="E374" s="2"/>
      <c r="F374" s="77"/>
      <c r="G374" s="78"/>
      <c r="H374" s="78"/>
      <c r="I374" s="68"/>
      <c r="J374" s="61"/>
      <c r="K374" s="62"/>
      <c r="L374" s="63" t="str">
        <f t="shared" ref="L374:L378" si="40">IF((E374+G374+I374+K374)*C374=0,"",(E374+G374+I374+K374)*C374)</f>
        <v/>
      </c>
      <c r="P374" s="64"/>
      <c r="Q374" s="65"/>
      <c r="R374" s="64"/>
      <c r="S374" s="65"/>
      <c r="T374" s="64"/>
      <c r="U374" s="65"/>
      <c r="V374" s="64"/>
      <c r="W374" s="65"/>
      <c r="AA374" s="7"/>
      <c r="AB374" s="74"/>
      <c r="AC374" s="74"/>
      <c r="AD374" s="74"/>
      <c r="AE374" s="74"/>
    </row>
    <row r="375" spans="2:31" s="59" customFormat="1" x14ac:dyDescent="0.2">
      <c r="B375" s="79" t="s">
        <v>76</v>
      </c>
      <c r="C375" s="80">
        <v>12.5</v>
      </c>
      <c r="D375" s="60" t="s">
        <v>23</v>
      </c>
      <c r="E375" s="2"/>
      <c r="F375" s="61"/>
      <c r="G375" s="68"/>
      <c r="H375" s="61"/>
      <c r="I375" s="68"/>
      <c r="J375" s="61"/>
      <c r="K375" s="62"/>
      <c r="L375" s="63" t="str">
        <f t="shared" si="40"/>
        <v/>
      </c>
      <c r="P375" s="64"/>
      <c r="Q375" s="65"/>
      <c r="R375" s="64"/>
      <c r="S375" s="65"/>
      <c r="T375" s="64"/>
      <c r="U375" s="65"/>
      <c r="V375" s="64"/>
      <c r="W375" s="65"/>
      <c r="AA375" s="7"/>
      <c r="AB375" s="74"/>
      <c r="AC375" s="74"/>
      <c r="AD375" s="74"/>
      <c r="AE375" s="74"/>
    </row>
    <row r="376" spans="2:31" s="59" customFormat="1" x14ac:dyDescent="0.2">
      <c r="B376" s="79" t="s">
        <v>35</v>
      </c>
      <c r="C376" s="80">
        <v>11</v>
      </c>
      <c r="D376" s="60" t="s">
        <v>9</v>
      </c>
      <c r="E376" s="2"/>
      <c r="F376" s="78"/>
      <c r="G376" s="68"/>
      <c r="H376" s="61"/>
      <c r="I376" s="68"/>
      <c r="J376" s="61"/>
      <c r="K376" s="62"/>
      <c r="L376" s="63" t="str">
        <f t="shared" si="40"/>
        <v/>
      </c>
      <c r="P376" s="64"/>
      <c r="Q376" s="65"/>
      <c r="R376" s="64"/>
      <c r="S376" s="65"/>
      <c r="T376" s="64"/>
      <c r="U376" s="65"/>
      <c r="V376" s="64"/>
      <c r="W376" s="65"/>
      <c r="AA376" s="7"/>
      <c r="AB376" s="74"/>
      <c r="AC376" s="74"/>
      <c r="AD376" s="74"/>
      <c r="AE376" s="74"/>
    </row>
    <row r="377" spans="2:31" s="59" customFormat="1" x14ac:dyDescent="0.2">
      <c r="B377" s="79" t="s">
        <v>75</v>
      </c>
      <c r="C377" s="80">
        <v>12</v>
      </c>
      <c r="D377" s="60" t="s">
        <v>8</v>
      </c>
      <c r="E377" s="2"/>
      <c r="F377" s="60" t="s">
        <v>13</v>
      </c>
      <c r="G377" s="2"/>
      <c r="H377" s="61"/>
      <c r="I377" s="68"/>
      <c r="J377" s="61"/>
      <c r="K377" s="62"/>
      <c r="L377" s="63" t="str">
        <f t="shared" si="40"/>
        <v/>
      </c>
      <c r="P377" s="64"/>
      <c r="Q377" s="65"/>
      <c r="R377" s="64"/>
      <c r="S377" s="65"/>
      <c r="T377" s="64"/>
      <c r="U377" s="65"/>
      <c r="V377" s="64"/>
      <c r="W377" s="65"/>
      <c r="AA377" s="7"/>
      <c r="AB377" s="74"/>
      <c r="AC377" s="74"/>
      <c r="AD377" s="74"/>
      <c r="AE377" s="74"/>
    </row>
    <row r="378" spans="2:31" s="59" customFormat="1" x14ac:dyDescent="0.2">
      <c r="B378" s="79" t="s">
        <v>47</v>
      </c>
      <c r="C378" s="80">
        <v>15</v>
      </c>
      <c r="D378" s="66" t="s">
        <v>10</v>
      </c>
      <c r="E378" s="3"/>
      <c r="F378" s="66" t="s">
        <v>11</v>
      </c>
      <c r="G378" s="3"/>
      <c r="H378" s="66" t="s">
        <v>36</v>
      </c>
      <c r="I378" s="3"/>
      <c r="J378" s="81"/>
      <c r="K378" s="82"/>
      <c r="L378" s="63" t="str">
        <f t="shared" si="40"/>
        <v/>
      </c>
      <c r="P378" s="64"/>
      <c r="Q378" s="65"/>
      <c r="R378" s="64"/>
      <c r="S378" s="65"/>
      <c r="T378" s="64"/>
      <c r="U378" s="65"/>
      <c r="V378" s="64"/>
      <c r="W378" s="65"/>
      <c r="AA378" s="7"/>
      <c r="AB378" s="74"/>
      <c r="AC378" s="74"/>
      <c r="AD378" s="74"/>
      <c r="AE378" s="74"/>
    </row>
    <row r="379" spans="2:31" s="59" customFormat="1" ht="10.199999999999999" customHeight="1" x14ac:dyDescent="0.2">
      <c r="B379" s="67"/>
      <c r="C379" s="67"/>
      <c r="D379" s="67"/>
      <c r="E379" s="67"/>
      <c r="F379" s="67"/>
      <c r="G379" s="67"/>
      <c r="H379" s="67"/>
      <c r="I379" s="67"/>
      <c r="J379" s="83"/>
      <c r="K379" s="83"/>
      <c r="L379" s="84"/>
      <c r="P379" s="64"/>
      <c r="Q379" s="65"/>
      <c r="R379" s="64"/>
      <c r="S379" s="65"/>
      <c r="T379" s="64"/>
      <c r="U379" s="65"/>
      <c r="V379" s="64"/>
      <c r="W379" s="65"/>
      <c r="AA379" s="7"/>
      <c r="AB379" s="74"/>
      <c r="AC379" s="74"/>
      <c r="AD379" s="74"/>
      <c r="AE379" s="74"/>
    </row>
    <row r="380" spans="2:31" s="33" customFormat="1" ht="14.4" customHeight="1" x14ac:dyDescent="0.35">
      <c r="B380" s="57" t="s">
        <v>24</v>
      </c>
      <c r="C380" s="93" t="s">
        <v>22</v>
      </c>
      <c r="D380" s="93"/>
      <c r="E380" s="93"/>
      <c r="F380" s="93"/>
      <c r="G380" s="93"/>
      <c r="H380" s="93"/>
      <c r="I380" s="93"/>
      <c r="J380" s="93"/>
      <c r="K380" s="94"/>
      <c r="L380" s="75"/>
      <c r="AA380" s="7"/>
      <c r="AB380" s="76"/>
      <c r="AC380" s="76"/>
      <c r="AD380" s="76"/>
      <c r="AE380" s="76"/>
    </row>
    <row r="381" spans="2:31" s="59" customFormat="1" x14ac:dyDescent="0.2">
      <c r="B381" s="79" t="s">
        <v>21</v>
      </c>
      <c r="C381" s="80">
        <v>3.75</v>
      </c>
      <c r="D381" s="60" t="s">
        <v>25</v>
      </c>
      <c r="E381" s="2"/>
      <c r="F381" s="77"/>
      <c r="G381" s="78"/>
      <c r="H381" s="78"/>
      <c r="I381" s="68"/>
      <c r="J381" s="61"/>
      <c r="K381" s="62"/>
      <c r="L381" s="63" t="str">
        <f t="shared" ref="L381:L382" si="41">IF((E381+G381+I381+K381)*C381=0,"",(E381+G381+I381+K381)*C381)</f>
        <v/>
      </c>
      <c r="P381" s="64"/>
      <c r="Q381" s="65"/>
      <c r="R381" s="64"/>
      <c r="S381" s="65"/>
      <c r="T381" s="64"/>
      <c r="U381" s="65"/>
      <c r="V381" s="64"/>
      <c r="W381" s="65"/>
      <c r="AA381" s="7"/>
      <c r="AB381" s="74"/>
      <c r="AC381" s="74"/>
      <c r="AD381" s="74"/>
      <c r="AE381" s="74"/>
    </row>
    <row r="382" spans="2:31" s="59" customFormat="1" x14ac:dyDescent="0.2">
      <c r="B382" s="79" t="s">
        <v>41</v>
      </c>
      <c r="C382" s="80">
        <v>2.75</v>
      </c>
      <c r="D382" s="66" t="s">
        <v>26</v>
      </c>
      <c r="E382" s="3"/>
      <c r="F382" s="85"/>
      <c r="G382" s="86"/>
      <c r="H382" s="86"/>
      <c r="I382" s="87"/>
      <c r="J382" s="81"/>
      <c r="K382" s="82"/>
      <c r="L382" s="63" t="str">
        <f t="shared" si="41"/>
        <v/>
      </c>
      <c r="P382" s="64"/>
      <c r="Q382" s="65"/>
      <c r="R382" s="64"/>
      <c r="S382" s="65"/>
      <c r="T382" s="64"/>
      <c r="U382" s="65"/>
      <c r="V382" s="64"/>
      <c r="W382" s="65"/>
      <c r="AA382" s="7"/>
      <c r="AB382" s="74"/>
      <c r="AC382" s="74"/>
      <c r="AD382" s="74"/>
      <c r="AE382" s="74"/>
    </row>
    <row r="383" spans="2:31" x14ac:dyDescent="0.35">
      <c r="B383" s="88"/>
      <c r="C383" s="95" t="s">
        <v>77</v>
      </c>
      <c r="D383" s="96" t="s">
        <v>56</v>
      </c>
      <c r="E383" s="96"/>
      <c r="F383" s="95"/>
      <c r="G383" s="95"/>
      <c r="H383" s="95"/>
      <c r="I383" s="95"/>
      <c r="J383" s="95"/>
      <c r="K383" s="95"/>
      <c r="L383" s="90">
        <f>SUM(L343:L382)</f>
        <v>0</v>
      </c>
    </row>
    <row r="384" spans="2:31" ht="15" thickBot="1" x14ac:dyDescent="0.4">
      <c r="C384" s="89"/>
      <c r="D384" s="89"/>
      <c r="E384" s="89"/>
      <c r="F384" s="89"/>
      <c r="G384" s="89"/>
      <c r="H384" s="89"/>
      <c r="I384" s="89"/>
      <c r="J384" s="89"/>
      <c r="K384" s="89"/>
      <c r="L384" s="92"/>
      <c r="M384" s="92"/>
    </row>
    <row r="385" spans="1:31" s="46" customFormat="1" ht="24" thickTop="1" x14ac:dyDescent="0.35">
      <c r="A385" s="43"/>
      <c r="B385" s="43"/>
      <c r="C385" s="43"/>
      <c r="D385" s="43"/>
      <c r="E385" s="43"/>
      <c r="F385" s="44"/>
      <c r="G385" s="44"/>
      <c r="H385" s="44"/>
      <c r="I385" s="44"/>
      <c r="J385" s="44"/>
      <c r="K385" s="43"/>
      <c r="L385" s="45" t="s">
        <v>87</v>
      </c>
      <c r="M385" s="43"/>
      <c r="AA385" s="47"/>
      <c r="AB385" s="47"/>
      <c r="AC385" s="47"/>
      <c r="AD385" s="47"/>
      <c r="AE385" s="47"/>
    </row>
    <row r="386" spans="1:31" s="49" customFormat="1" ht="15.6" customHeight="1" x14ac:dyDescent="0.35">
      <c r="A386" s="9"/>
      <c r="B386" s="101" t="s">
        <v>64</v>
      </c>
      <c r="C386" s="101"/>
      <c r="D386" s="101"/>
      <c r="E386" s="101"/>
      <c r="F386" s="102" t="str">
        <f>IF($J$14="","vul bovenaan je naam in",$J$14)</f>
        <v>vul bovenaan je naam in</v>
      </c>
      <c r="G386" s="102"/>
      <c r="H386" s="102"/>
      <c r="I386" s="102"/>
      <c r="J386" s="102"/>
      <c r="K386" s="103" t="str">
        <f>CONCATENATE("*",L385,"*")</f>
        <v>*WW8*</v>
      </c>
      <c r="L386" s="103"/>
      <c r="M386" s="9"/>
      <c r="AA386" s="7"/>
      <c r="AB386" s="7"/>
      <c r="AC386" s="7"/>
      <c r="AD386" s="7"/>
      <c r="AE386" s="7"/>
    </row>
    <row r="387" spans="1:31" s="49" customFormat="1" ht="15.6" customHeight="1" x14ac:dyDescent="0.35">
      <c r="A387" s="9"/>
      <c r="B387" s="48"/>
      <c r="C387" s="48"/>
      <c r="D387" s="48"/>
      <c r="E387" s="48" t="s">
        <v>78</v>
      </c>
      <c r="F387" s="97" t="str">
        <f>IF($J$16=0,"vul bovenaan je speltak in",$J$16)</f>
        <v>vul bovenaan je speltak in</v>
      </c>
      <c r="G387" s="97"/>
      <c r="H387" s="97"/>
      <c r="I387" s="97"/>
      <c r="J387" s="97"/>
      <c r="K387" s="50"/>
      <c r="L387" s="51"/>
      <c r="M387" s="9"/>
      <c r="AA387" s="7"/>
      <c r="AB387" s="7"/>
      <c r="AC387" s="7"/>
      <c r="AD387" s="7"/>
      <c r="AE387" s="7"/>
    </row>
    <row r="388" spans="1:31" s="49" customFormat="1" ht="15.6" customHeight="1" x14ac:dyDescent="0.35">
      <c r="A388" s="9"/>
      <c r="B388" s="48"/>
      <c r="C388" s="48"/>
      <c r="D388" s="48"/>
      <c r="E388" s="48"/>
      <c r="F388" s="52"/>
      <c r="G388" s="52"/>
      <c r="H388" s="52"/>
      <c r="I388" s="52"/>
      <c r="J388" s="52"/>
      <c r="K388" s="50"/>
      <c r="L388" s="51"/>
      <c r="M388" s="9"/>
      <c r="AA388" s="7"/>
      <c r="AB388" s="7"/>
      <c r="AC388" s="7"/>
      <c r="AD388" s="7"/>
      <c r="AE388" s="7"/>
    </row>
    <row r="389" spans="1:31" s="9" customFormat="1" x14ac:dyDescent="0.35">
      <c r="E389" s="10"/>
      <c r="F389" s="13"/>
      <c r="G389" s="10"/>
      <c r="H389" s="53"/>
      <c r="I389" s="53"/>
      <c r="J389" s="54"/>
      <c r="K389" s="55"/>
      <c r="L389" s="55"/>
      <c r="AA389" s="7"/>
      <c r="AB389" s="7"/>
      <c r="AC389" s="7"/>
      <c r="AD389" s="7"/>
      <c r="AE389" s="7"/>
    </row>
    <row r="390" spans="1:31" s="9" customFormat="1" x14ac:dyDescent="0.2">
      <c r="B390" s="56"/>
      <c r="C390" s="98" t="s">
        <v>61</v>
      </c>
      <c r="D390" s="98"/>
      <c r="E390" s="98"/>
      <c r="F390" s="99"/>
      <c r="G390" s="99"/>
      <c r="H390" s="99"/>
      <c r="I390" s="99"/>
      <c r="J390" s="99"/>
      <c r="K390" s="99"/>
      <c r="L390" s="99"/>
      <c r="AA390" s="7"/>
      <c r="AB390" s="7"/>
      <c r="AC390" s="7"/>
      <c r="AD390" s="7"/>
      <c r="AE390" s="7"/>
    </row>
    <row r="391" spans="1:31" s="9" customFormat="1" ht="10.199999999999999" customHeight="1" x14ac:dyDescent="0.2">
      <c r="B391" s="56"/>
      <c r="K391" s="27"/>
      <c r="L391" s="27"/>
      <c r="AA391" s="7"/>
      <c r="AB391" s="7"/>
      <c r="AC391" s="7"/>
      <c r="AD391" s="7"/>
      <c r="AE391" s="7"/>
    </row>
    <row r="392" spans="1:31" s="33" customFormat="1" ht="14.4" customHeight="1" x14ac:dyDescent="0.35">
      <c r="B392" s="57" t="s">
        <v>29</v>
      </c>
      <c r="C392" s="93" t="s">
        <v>66</v>
      </c>
      <c r="D392" s="93"/>
      <c r="E392" s="93"/>
      <c r="F392" s="93"/>
      <c r="G392" s="93"/>
      <c r="H392" s="93"/>
      <c r="I392" s="93"/>
      <c r="J392" s="93"/>
      <c r="K392" s="93"/>
      <c r="L392" s="58"/>
      <c r="AA392" s="7"/>
      <c r="AB392" s="7"/>
      <c r="AC392" s="7"/>
      <c r="AD392" s="7"/>
      <c r="AE392" s="7"/>
    </row>
    <row r="393" spans="1:31" s="59" customFormat="1" x14ac:dyDescent="0.2">
      <c r="B393" s="79" t="s">
        <v>19</v>
      </c>
      <c r="C393" s="80">
        <v>3.5</v>
      </c>
      <c r="D393" s="60" t="s">
        <v>8</v>
      </c>
      <c r="E393" s="2"/>
      <c r="F393" s="60" t="s">
        <v>12</v>
      </c>
      <c r="G393" s="2"/>
      <c r="H393" s="60" t="s">
        <v>13</v>
      </c>
      <c r="I393" s="2"/>
      <c r="J393" s="61"/>
      <c r="K393" s="62"/>
      <c r="L393" s="63" t="str">
        <f t="shared" ref="L393:L397" si="42">IF((E393+G393+I393+K393)*C393=0,"",(E393+G393+I393+K393)*C393)</f>
        <v/>
      </c>
      <c r="P393" s="64"/>
      <c r="Q393" s="65"/>
      <c r="R393" s="64"/>
      <c r="S393" s="65"/>
      <c r="T393" s="64"/>
      <c r="U393" s="65"/>
      <c r="V393" s="64"/>
      <c r="W393" s="65"/>
      <c r="AA393" s="7"/>
      <c r="AB393" s="7"/>
      <c r="AC393" s="7"/>
      <c r="AD393" s="7"/>
      <c r="AE393" s="7"/>
    </row>
    <row r="394" spans="1:31" s="59" customFormat="1" x14ac:dyDescent="0.2">
      <c r="B394" s="79" t="s">
        <v>18</v>
      </c>
      <c r="C394" s="80">
        <v>3.5</v>
      </c>
      <c r="D394" s="60" t="s">
        <v>10</v>
      </c>
      <c r="E394" s="2"/>
      <c r="F394" s="66" t="s">
        <v>11</v>
      </c>
      <c r="G394" s="3"/>
      <c r="H394" s="66" t="s">
        <v>36</v>
      </c>
      <c r="I394" s="3"/>
      <c r="J394" s="61"/>
      <c r="K394" s="62"/>
      <c r="L394" s="63" t="str">
        <f t="shared" si="42"/>
        <v/>
      </c>
      <c r="P394" s="64"/>
      <c r="Q394" s="65"/>
      <c r="R394" s="64"/>
      <c r="S394" s="65"/>
      <c r="T394" s="64"/>
      <c r="U394" s="65"/>
      <c r="V394" s="64"/>
      <c r="W394" s="65"/>
      <c r="AA394" s="7"/>
      <c r="AB394" s="7"/>
      <c r="AC394" s="7"/>
      <c r="AD394" s="7"/>
      <c r="AE394" s="7"/>
    </row>
    <row r="395" spans="1:31" s="59" customFormat="1" x14ac:dyDescent="0.2">
      <c r="B395" s="79" t="s">
        <v>17</v>
      </c>
      <c r="C395" s="80">
        <v>3.5</v>
      </c>
      <c r="D395" s="66" t="s">
        <v>9</v>
      </c>
      <c r="E395" s="3"/>
      <c r="F395" s="72" t="s">
        <v>11</v>
      </c>
      <c r="G395" s="3"/>
      <c r="H395" s="35"/>
      <c r="I395" s="35"/>
      <c r="J395" s="61"/>
      <c r="K395" s="62"/>
      <c r="L395" s="63" t="str">
        <f t="shared" si="42"/>
        <v/>
      </c>
      <c r="P395" s="64"/>
      <c r="Q395" s="65"/>
      <c r="R395" s="64"/>
      <c r="S395" s="65"/>
      <c r="T395" s="64"/>
      <c r="U395" s="65"/>
      <c r="V395" s="64"/>
      <c r="W395" s="65"/>
      <c r="AA395" s="7"/>
      <c r="AB395" s="7"/>
      <c r="AC395" s="7"/>
      <c r="AD395" s="7"/>
      <c r="AE395" s="7"/>
    </row>
    <row r="396" spans="1:31" s="59" customFormat="1" x14ac:dyDescent="0.2">
      <c r="B396" s="79" t="s">
        <v>16</v>
      </c>
      <c r="C396" s="80">
        <v>3.5</v>
      </c>
      <c r="D396" s="72" t="s">
        <v>11</v>
      </c>
      <c r="E396" s="3"/>
      <c r="F396" s="60" t="s">
        <v>36</v>
      </c>
      <c r="G396" s="2"/>
      <c r="H396" s="60" t="s">
        <v>9</v>
      </c>
      <c r="I396" s="2"/>
      <c r="J396" s="61"/>
      <c r="K396" s="62"/>
      <c r="L396" s="63" t="str">
        <f t="shared" si="42"/>
        <v/>
      </c>
      <c r="P396" s="64"/>
      <c r="Q396" s="65"/>
      <c r="R396" s="64"/>
      <c r="S396" s="65"/>
      <c r="T396" s="64"/>
      <c r="U396" s="65"/>
      <c r="V396" s="64"/>
      <c r="W396" s="65"/>
      <c r="AA396" s="7"/>
      <c r="AB396" s="7"/>
      <c r="AC396" s="7"/>
      <c r="AD396" s="7"/>
      <c r="AE396" s="7"/>
    </row>
    <row r="397" spans="1:31" s="59" customFormat="1" x14ac:dyDescent="0.2">
      <c r="B397" s="79" t="s">
        <v>15</v>
      </c>
      <c r="C397" s="80">
        <v>3.5</v>
      </c>
      <c r="D397" s="66" t="s">
        <v>10</v>
      </c>
      <c r="E397" s="3"/>
      <c r="F397" s="66" t="s">
        <v>11</v>
      </c>
      <c r="G397" s="3"/>
      <c r="H397" s="66" t="s">
        <v>36</v>
      </c>
      <c r="I397" s="3"/>
      <c r="J397" s="61"/>
      <c r="K397" s="62"/>
      <c r="L397" s="63" t="str">
        <f t="shared" si="42"/>
        <v/>
      </c>
      <c r="P397" s="64"/>
      <c r="Q397" s="65"/>
      <c r="R397" s="64"/>
      <c r="S397" s="65"/>
      <c r="T397" s="64"/>
      <c r="U397" s="65"/>
      <c r="V397" s="64"/>
      <c r="W397" s="65"/>
      <c r="AA397" s="7"/>
      <c r="AB397" s="7"/>
      <c r="AC397" s="7"/>
      <c r="AD397" s="7"/>
      <c r="AE397" s="7"/>
    </row>
    <row r="398" spans="1:31" s="59" customFormat="1" ht="10.199999999999999" customHeight="1" x14ac:dyDescent="0.2">
      <c r="B398" s="67"/>
      <c r="C398" s="67"/>
      <c r="D398" s="67"/>
      <c r="E398" s="67"/>
      <c r="F398" s="67"/>
      <c r="G398" s="67"/>
      <c r="H398" s="67"/>
      <c r="I398" s="67"/>
      <c r="J398" s="61"/>
      <c r="K398" s="68"/>
      <c r="L398" s="63"/>
      <c r="P398" s="64"/>
      <c r="Q398" s="65"/>
      <c r="R398" s="64"/>
      <c r="S398" s="65"/>
      <c r="T398" s="64"/>
      <c r="U398" s="65"/>
      <c r="V398" s="64"/>
      <c r="W398" s="65"/>
      <c r="AA398" s="7"/>
      <c r="AB398" s="7"/>
      <c r="AC398" s="7"/>
      <c r="AD398" s="7"/>
      <c r="AE398" s="7"/>
    </row>
    <row r="399" spans="1:31" s="9" customFormat="1" x14ac:dyDescent="0.35">
      <c r="B399" s="57" t="s">
        <v>7</v>
      </c>
      <c r="C399" s="100" t="s">
        <v>67</v>
      </c>
      <c r="D399" s="100"/>
      <c r="E399" s="100"/>
      <c r="F399" s="100"/>
      <c r="G399" s="100"/>
      <c r="H399" s="100"/>
      <c r="I399" s="100"/>
      <c r="J399" s="100"/>
      <c r="K399" s="100"/>
      <c r="L399" s="69"/>
      <c r="Q399" s="70"/>
      <c r="S399" s="70"/>
      <c r="U399" s="70"/>
      <c r="W399" s="70"/>
      <c r="AA399" s="7"/>
      <c r="AB399" s="7"/>
      <c r="AC399" s="7"/>
      <c r="AD399" s="7"/>
      <c r="AE399" s="7"/>
    </row>
    <row r="400" spans="1:31" s="59" customFormat="1" x14ac:dyDescent="0.2">
      <c r="B400" s="79" t="s">
        <v>38</v>
      </c>
      <c r="C400" s="80">
        <v>1.9</v>
      </c>
      <c r="D400" s="71" t="s">
        <v>8</v>
      </c>
      <c r="E400" s="5"/>
      <c r="F400" s="61"/>
      <c r="G400" s="68"/>
      <c r="H400" s="61"/>
      <c r="I400" s="68"/>
      <c r="J400" s="61"/>
      <c r="K400" s="62"/>
      <c r="L400" s="63" t="str">
        <f t="shared" ref="L400:L406" si="43">IF((E400+G400+I400+K400)*C400=0,"",(E400+G400+I400+K400)*C400)</f>
        <v/>
      </c>
      <c r="P400" s="64"/>
      <c r="Q400" s="65"/>
      <c r="R400" s="64"/>
      <c r="S400" s="65"/>
      <c r="T400" s="64"/>
      <c r="U400" s="65"/>
      <c r="V400" s="64"/>
      <c r="W400" s="65"/>
      <c r="AA400" s="7"/>
      <c r="AB400" s="7"/>
      <c r="AC400" s="7"/>
      <c r="AD400" s="7"/>
      <c r="AE400" s="7"/>
    </row>
    <row r="401" spans="2:31" s="59" customFormat="1" x14ac:dyDescent="0.2">
      <c r="B401" s="79" t="s">
        <v>4</v>
      </c>
      <c r="C401" s="80">
        <v>1.9</v>
      </c>
      <c r="D401" s="66" t="s">
        <v>11</v>
      </c>
      <c r="E401" s="3"/>
      <c r="F401" s="66" t="s">
        <v>36</v>
      </c>
      <c r="G401" s="3"/>
      <c r="H401" s="66" t="s">
        <v>9</v>
      </c>
      <c r="I401" s="3"/>
      <c r="J401" s="61"/>
      <c r="K401" s="62"/>
      <c r="L401" s="63" t="str">
        <f t="shared" si="43"/>
        <v/>
      </c>
      <c r="P401" s="64"/>
      <c r="Q401" s="65"/>
      <c r="R401" s="64"/>
      <c r="S401" s="65"/>
      <c r="T401" s="64"/>
      <c r="U401" s="65"/>
      <c r="V401" s="64"/>
      <c r="W401" s="65"/>
      <c r="AA401" s="7"/>
      <c r="AB401" s="7"/>
      <c r="AC401" s="7"/>
      <c r="AD401" s="7"/>
      <c r="AE401" s="7"/>
    </row>
    <row r="402" spans="2:31" s="59" customFormat="1" x14ac:dyDescent="0.2">
      <c r="B402" s="79" t="s">
        <v>48</v>
      </c>
      <c r="C402" s="80">
        <v>1.9</v>
      </c>
      <c r="D402" s="72" t="s">
        <v>34</v>
      </c>
      <c r="E402" s="4"/>
      <c r="F402" s="13"/>
      <c r="G402" s="35"/>
      <c r="H402" s="13"/>
      <c r="I402" s="35"/>
      <c r="J402" s="61"/>
      <c r="K402" s="62"/>
      <c r="L402" s="63" t="str">
        <f t="shared" si="43"/>
        <v/>
      </c>
      <c r="P402" s="64"/>
      <c r="Q402" s="65"/>
      <c r="R402" s="64"/>
      <c r="S402" s="65"/>
      <c r="T402" s="64"/>
      <c r="U402" s="65"/>
      <c r="V402" s="64"/>
      <c r="W402" s="65"/>
      <c r="AA402" s="7"/>
      <c r="AB402" s="7"/>
      <c r="AC402" s="7"/>
      <c r="AD402" s="7"/>
      <c r="AE402" s="7"/>
    </row>
    <row r="403" spans="2:31" s="59" customFormat="1" x14ac:dyDescent="0.2">
      <c r="B403" s="79" t="s">
        <v>6</v>
      </c>
      <c r="C403" s="80">
        <v>1.9</v>
      </c>
      <c r="D403" s="66" t="s">
        <v>11</v>
      </c>
      <c r="E403" s="3"/>
      <c r="F403" s="66" t="s">
        <v>52</v>
      </c>
      <c r="G403" s="3"/>
      <c r="H403" s="61"/>
      <c r="I403" s="68"/>
      <c r="J403" s="61"/>
      <c r="K403" s="62"/>
      <c r="L403" s="63" t="str">
        <f t="shared" si="43"/>
        <v/>
      </c>
      <c r="P403" s="64"/>
      <c r="Q403" s="65"/>
      <c r="R403" s="64"/>
      <c r="S403" s="65"/>
      <c r="T403" s="64"/>
      <c r="U403" s="65"/>
      <c r="V403" s="64"/>
      <c r="W403" s="65"/>
      <c r="AA403" s="7"/>
      <c r="AB403" s="7"/>
      <c r="AC403" s="7"/>
      <c r="AD403" s="7"/>
      <c r="AE403" s="7"/>
    </row>
    <row r="404" spans="2:31" s="59" customFormat="1" x14ac:dyDescent="0.2">
      <c r="B404" s="79" t="s">
        <v>53</v>
      </c>
      <c r="C404" s="80">
        <v>1.9</v>
      </c>
      <c r="D404" s="72" t="s">
        <v>14</v>
      </c>
      <c r="E404" s="4"/>
      <c r="F404" s="13"/>
      <c r="G404" s="35"/>
      <c r="H404" s="61"/>
      <c r="I404" s="68"/>
      <c r="J404" s="61"/>
      <c r="K404" s="62"/>
      <c r="L404" s="63" t="str">
        <f t="shared" si="43"/>
        <v/>
      </c>
      <c r="P404" s="64"/>
      <c r="Q404" s="65"/>
      <c r="R404" s="64"/>
      <c r="S404" s="65"/>
      <c r="T404" s="64"/>
      <c r="U404" s="65"/>
      <c r="V404" s="64"/>
      <c r="W404" s="65"/>
      <c r="AA404" s="7"/>
      <c r="AB404" s="7"/>
      <c r="AC404" s="7"/>
      <c r="AD404" s="7"/>
      <c r="AE404" s="7"/>
    </row>
    <row r="405" spans="2:31" s="59" customFormat="1" x14ac:dyDescent="0.2">
      <c r="B405" s="79" t="s">
        <v>54</v>
      </c>
      <c r="C405" s="80">
        <v>1.9</v>
      </c>
      <c r="D405" s="60" t="s">
        <v>23</v>
      </c>
      <c r="E405" s="2"/>
      <c r="F405" s="61"/>
      <c r="G405" s="68"/>
      <c r="H405" s="61"/>
      <c r="I405" s="68"/>
      <c r="J405" s="61"/>
      <c r="K405" s="62"/>
      <c r="L405" s="63" t="str">
        <f t="shared" si="43"/>
        <v/>
      </c>
      <c r="P405" s="64"/>
      <c r="Q405" s="65"/>
      <c r="R405" s="64"/>
      <c r="S405" s="65"/>
      <c r="T405" s="64"/>
      <c r="U405" s="65"/>
      <c r="V405" s="64"/>
      <c r="W405" s="65"/>
      <c r="AA405" s="7"/>
      <c r="AB405" s="7"/>
      <c r="AC405" s="7"/>
      <c r="AD405" s="7"/>
      <c r="AE405" s="7"/>
    </row>
    <row r="406" spans="2:31" s="59" customFormat="1" x14ac:dyDescent="0.2">
      <c r="B406" s="79" t="s">
        <v>20</v>
      </c>
      <c r="C406" s="80">
        <v>1.9</v>
      </c>
      <c r="D406" s="60" t="s">
        <v>10</v>
      </c>
      <c r="E406" s="2"/>
      <c r="F406" s="60" t="s">
        <v>11</v>
      </c>
      <c r="G406" s="2"/>
      <c r="H406" s="60" t="s">
        <v>8</v>
      </c>
      <c r="I406" s="2"/>
      <c r="J406" s="61"/>
      <c r="K406" s="62"/>
      <c r="L406" s="63" t="str">
        <f t="shared" si="43"/>
        <v/>
      </c>
      <c r="P406" s="64"/>
      <c r="Q406" s="65"/>
      <c r="R406" s="64"/>
      <c r="S406" s="65"/>
      <c r="T406" s="64"/>
      <c r="U406" s="65"/>
      <c r="V406" s="64"/>
      <c r="W406" s="65"/>
      <c r="AA406" s="7"/>
      <c r="AB406" s="7"/>
      <c r="AC406" s="7"/>
      <c r="AD406" s="7"/>
      <c r="AE406" s="7"/>
    </row>
    <row r="407" spans="2:31" s="59" customFormat="1" x14ac:dyDescent="0.2">
      <c r="B407" s="79" t="s">
        <v>0</v>
      </c>
      <c r="C407" s="80">
        <v>1.9</v>
      </c>
      <c r="D407" s="60" t="s">
        <v>10</v>
      </c>
      <c r="E407" s="2"/>
      <c r="F407" s="66" t="s">
        <v>11</v>
      </c>
      <c r="G407" s="3"/>
      <c r="H407" s="66" t="s">
        <v>36</v>
      </c>
      <c r="I407" s="3"/>
      <c r="J407" s="66" t="s">
        <v>9</v>
      </c>
      <c r="K407" s="3"/>
      <c r="L407" s="63" t="str">
        <f>IF((E407+G407+I407+K407)*C407=0,"",(E407+G407+I407+K407)*C407)</f>
        <v/>
      </c>
      <c r="P407" s="64"/>
      <c r="Q407" s="65"/>
      <c r="R407" s="64"/>
      <c r="S407" s="65"/>
      <c r="T407" s="64"/>
      <c r="U407" s="65"/>
      <c r="V407" s="64"/>
      <c r="W407" s="65"/>
      <c r="AA407" s="7"/>
      <c r="AB407" s="7"/>
      <c r="AC407" s="7"/>
      <c r="AD407" s="7"/>
      <c r="AE407" s="7"/>
    </row>
    <row r="408" spans="2:31" s="59" customFormat="1" x14ac:dyDescent="0.2">
      <c r="B408" s="79" t="s">
        <v>49</v>
      </c>
      <c r="C408" s="80">
        <v>1.9</v>
      </c>
      <c r="D408" s="60" t="s">
        <v>55</v>
      </c>
      <c r="E408" s="2"/>
      <c r="F408" s="13"/>
      <c r="G408" s="35"/>
      <c r="H408" s="13"/>
      <c r="I408" s="35"/>
      <c r="J408" s="13"/>
      <c r="K408" s="73"/>
      <c r="L408" s="63" t="str">
        <f t="shared" ref="L408:L415" si="44">IF((E408+G408+I408+K408)*C408=0,"",(E408+G408+I408+K408)*C408)</f>
        <v/>
      </c>
      <c r="P408" s="64"/>
      <c r="Q408" s="65"/>
      <c r="R408" s="64"/>
      <c r="S408" s="65"/>
      <c r="T408" s="64"/>
      <c r="U408" s="65"/>
      <c r="V408" s="64"/>
      <c r="W408" s="65"/>
      <c r="AA408" s="7"/>
      <c r="AB408" s="7"/>
      <c r="AC408" s="7"/>
      <c r="AD408" s="7"/>
      <c r="AE408" s="7"/>
    </row>
    <row r="409" spans="2:31" s="59" customFormat="1" x14ac:dyDescent="0.2">
      <c r="B409" s="79" t="s">
        <v>30</v>
      </c>
      <c r="C409" s="80">
        <v>1.9</v>
      </c>
      <c r="D409" s="60" t="s">
        <v>23</v>
      </c>
      <c r="E409" s="2"/>
      <c r="F409" s="61"/>
      <c r="G409" s="68"/>
      <c r="H409" s="61"/>
      <c r="I409" s="68"/>
      <c r="J409" s="61"/>
      <c r="K409" s="62"/>
      <c r="L409" s="63" t="str">
        <f t="shared" si="44"/>
        <v/>
      </c>
      <c r="P409" s="64"/>
      <c r="Q409" s="65"/>
      <c r="R409" s="64"/>
      <c r="S409" s="65"/>
      <c r="T409" s="64"/>
      <c r="U409" s="65"/>
      <c r="V409" s="64"/>
      <c r="W409" s="65"/>
      <c r="AA409" s="7"/>
      <c r="AB409" s="7"/>
      <c r="AC409" s="7"/>
      <c r="AD409" s="7"/>
      <c r="AE409" s="7"/>
    </row>
    <row r="410" spans="2:31" s="59" customFormat="1" x14ac:dyDescent="0.2">
      <c r="B410" s="79" t="s">
        <v>50</v>
      </c>
      <c r="C410" s="80">
        <v>1.9</v>
      </c>
      <c r="D410" s="60" t="s">
        <v>9</v>
      </c>
      <c r="E410" s="2"/>
      <c r="F410" s="61"/>
      <c r="G410" s="68"/>
      <c r="H410" s="61"/>
      <c r="I410" s="68"/>
      <c r="J410" s="61"/>
      <c r="K410" s="62"/>
      <c r="L410" s="63" t="str">
        <f t="shared" si="44"/>
        <v/>
      </c>
      <c r="P410" s="64"/>
      <c r="Q410" s="65"/>
      <c r="R410" s="64"/>
      <c r="S410" s="65"/>
      <c r="T410" s="64"/>
      <c r="U410" s="65"/>
      <c r="V410" s="64"/>
      <c r="W410" s="65"/>
      <c r="AA410" s="7"/>
      <c r="AB410" s="7"/>
      <c r="AC410" s="7"/>
      <c r="AD410" s="7"/>
      <c r="AE410" s="7"/>
    </row>
    <row r="411" spans="2:31" s="59" customFormat="1" x14ac:dyDescent="0.2">
      <c r="B411" s="79" t="s">
        <v>51</v>
      </c>
      <c r="C411" s="80">
        <v>1.9</v>
      </c>
      <c r="D411" s="60" t="s">
        <v>8</v>
      </c>
      <c r="E411" s="2"/>
      <c r="F411" s="61"/>
      <c r="G411" s="68"/>
      <c r="H411" s="61"/>
      <c r="I411" s="68"/>
      <c r="J411" s="61"/>
      <c r="K411" s="62"/>
      <c r="L411" s="63" t="str">
        <f t="shared" si="44"/>
        <v/>
      </c>
      <c r="P411" s="64"/>
      <c r="Q411" s="65"/>
      <c r="R411" s="64"/>
      <c r="S411" s="65"/>
      <c r="T411" s="64"/>
      <c r="U411" s="65"/>
      <c r="V411" s="64"/>
      <c r="W411" s="65"/>
      <c r="AA411" s="7"/>
      <c r="AB411" s="7"/>
      <c r="AC411" s="7"/>
      <c r="AD411" s="7"/>
      <c r="AE411" s="7"/>
    </row>
    <row r="412" spans="2:31" s="59" customFormat="1" x14ac:dyDescent="0.2">
      <c r="B412" s="79" t="s">
        <v>32</v>
      </c>
      <c r="C412" s="80">
        <v>1.9</v>
      </c>
      <c r="D412" s="60" t="s">
        <v>9</v>
      </c>
      <c r="E412" s="2"/>
      <c r="F412" s="61"/>
      <c r="G412" s="68"/>
      <c r="H412" s="61"/>
      <c r="I412" s="68"/>
      <c r="J412" s="61"/>
      <c r="K412" s="62"/>
      <c r="L412" s="63" t="str">
        <f t="shared" si="44"/>
        <v/>
      </c>
      <c r="P412" s="64"/>
      <c r="Q412" s="65"/>
      <c r="R412" s="64"/>
      <c r="S412" s="65"/>
      <c r="T412" s="64"/>
      <c r="U412" s="65"/>
      <c r="V412" s="64"/>
      <c r="W412" s="65"/>
      <c r="AA412" s="7"/>
      <c r="AB412" s="7"/>
      <c r="AC412" s="7"/>
      <c r="AD412" s="7"/>
      <c r="AE412" s="7"/>
    </row>
    <row r="413" spans="2:31" s="59" customFormat="1" x14ac:dyDescent="0.2">
      <c r="B413" s="79" t="s">
        <v>1</v>
      </c>
      <c r="C413" s="80">
        <v>1.9</v>
      </c>
      <c r="D413" s="60" t="s">
        <v>10</v>
      </c>
      <c r="E413" s="2"/>
      <c r="F413" s="60" t="s">
        <v>11</v>
      </c>
      <c r="G413" s="2"/>
      <c r="H413" s="60" t="s">
        <v>36</v>
      </c>
      <c r="I413" s="2"/>
      <c r="J413" s="61"/>
      <c r="K413" s="62"/>
      <c r="L413" s="63" t="str">
        <f t="shared" si="44"/>
        <v/>
      </c>
      <c r="P413" s="64"/>
      <c r="Q413" s="65"/>
      <c r="R413" s="64"/>
      <c r="S413" s="65"/>
      <c r="T413" s="64"/>
      <c r="U413" s="65"/>
      <c r="V413" s="64"/>
      <c r="W413" s="65"/>
      <c r="AA413" s="7"/>
      <c r="AB413" s="7"/>
      <c r="AC413" s="7"/>
      <c r="AD413" s="7"/>
      <c r="AE413" s="7"/>
    </row>
    <row r="414" spans="2:31" s="59" customFormat="1" x14ac:dyDescent="0.2">
      <c r="B414" s="79" t="s">
        <v>2</v>
      </c>
      <c r="C414" s="80">
        <v>2.1</v>
      </c>
      <c r="D414" s="60" t="s">
        <v>10</v>
      </c>
      <c r="E414" s="2"/>
      <c r="F414" s="60" t="s">
        <v>11</v>
      </c>
      <c r="G414" s="2"/>
      <c r="H414" s="60" t="s">
        <v>36</v>
      </c>
      <c r="I414" s="2"/>
      <c r="J414" s="61"/>
      <c r="K414" s="62"/>
      <c r="L414" s="63" t="str">
        <f t="shared" si="44"/>
        <v/>
      </c>
      <c r="P414" s="64"/>
      <c r="Q414" s="65"/>
      <c r="R414" s="64"/>
      <c r="S414" s="65"/>
      <c r="T414" s="64"/>
      <c r="U414" s="65"/>
      <c r="V414" s="64"/>
      <c r="W414" s="65"/>
      <c r="AA414" s="7"/>
      <c r="AB414" s="7"/>
      <c r="AC414" s="7"/>
      <c r="AD414" s="7"/>
      <c r="AE414" s="7"/>
    </row>
    <row r="415" spans="2:31" s="59" customFormat="1" x14ac:dyDescent="0.2">
      <c r="B415" s="79" t="s">
        <v>3</v>
      </c>
      <c r="C415" s="80">
        <v>2.1</v>
      </c>
      <c r="D415" s="66" t="s">
        <v>10</v>
      </c>
      <c r="E415" s="3"/>
      <c r="F415" s="66" t="s">
        <v>11</v>
      </c>
      <c r="G415" s="3"/>
      <c r="H415" s="66" t="s">
        <v>36</v>
      </c>
      <c r="I415" s="3"/>
      <c r="J415" s="61"/>
      <c r="K415" s="62"/>
      <c r="L415" s="63" t="str">
        <f t="shared" si="44"/>
        <v/>
      </c>
      <c r="P415" s="64"/>
      <c r="Q415" s="65"/>
      <c r="R415" s="64"/>
      <c r="S415" s="65"/>
      <c r="T415" s="64"/>
      <c r="U415" s="65"/>
      <c r="V415" s="64"/>
      <c r="W415" s="65"/>
      <c r="AA415" s="7"/>
      <c r="AB415" s="7"/>
      <c r="AC415" s="7"/>
      <c r="AD415" s="7"/>
      <c r="AE415" s="7"/>
    </row>
    <row r="416" spans="2:31" s="59" customFormat="1" ht="10.199999999999999" customHeight="1" x14ac:dyDescent="0.2">
      <c r="B416" s="67"/>
      <c r="C416" s="67"/>
      <c r="D416" s="67"/>
      <c r="E416" s="67"/>
      <c r="F416" s="67"/>
      <c r="G416" s="67"/>
      <c r="H416" s="67"/>
      <c r="I416" s="67"/>
      <c r="J416" s="61"/>
      <c r="K416" s="68"/>
      <c r="L416" s="63"/>
      <c r="P416" s="64"/>
      <c r="Q416" s="65"/>
      <c r="R416" s="64"/>
      <c r="S416" s="65"/>
      <c r="T416" s="64"/>
      <c r="U416" s="65"/>
      <c r="V416" s="64"/>
      <c r="W416" s="65"/>
      <c r="AA416" s="7"/>
      <c r="AB416" s="7"/>
      <c r="AC416" s="7"/>
      <c r="AD416" s="74"/>
      <c r="AE416" s="74"/>
    </row>
    <row r="417" spans="2:31" s="33" customFormat="1" ht="14.4" customHeight="1" x14ac:dyDescent="0.35">
      <c r="B417" s="57" t="s">
        <v>31</v>
      </c>
      <c r="C417" s="93" t="s">
        <v>40</v>
      </c>
      <c r="D417" s="93"/>
      <c r="E417" s="93"/>
      <c r="F417" s="93"/>
      <c r="G417" s="93"/>
      <c r="H417" s="93"/>
      <c r="I417" s="93"/>
      <c r="J417" s="93"/>
      <c r="K417" s="93"/>
      <c r="L417" s="75"/>
      <c r="AA417" s="7"/>
      <c r="AB417" s="7"/>
      <c r="AC417" s="7"/>
      <c r="AD417" s="76"/>
      <c r="AE417" s="76"/>
    </row>
    <row r="418" spans="2:31" s="59" customFormat="1" x14ac:dyDescent="0.2">
      <c r="B418" s="79" t="s">
        <v>37</v>
      </c>
      <c r="C418" s="80">
        <v>10.5</v>
      </c>
      <c r="D418" s="66" t="s">
        <v>33</v>
      </c>
      <c r="E418" s="3"/>
      <c r="F418" s="61"/>
      <c r="G418" s="68"/>
      <c r="H418" s="61"/>
      <c r="I418" s="68"/>
      <c r="J418" s="61"/>
      <c r="K418" s="62"/>
      <c r="L418" s="63" t="str">
        <f t="shared" ref="L418:L421" si="45">IF((E418+G418+I418+K418)*C418=0,"",(E418+G418+I418+K418)*C418)</f>
        <v/>
      </c>
      <c r="P418" s="64"/>
      <c r="Q418" s="65"/>
      <c r="R418" s="64"/>
      <c r="S418" s="65"/>
      <c r="T418" s="64"/>
      <c r="U418" s="65"/>
      <c r="V418" s="64"/>
      <c r="W418" s="65"/>
      <c r="AA418" s="7"/>
      <c r="AB418" s="7"/>
      <c r="AC418" s="7"/>
      <c r="AD418" s="7"/>
      <c r="AE418" s="7"/>
    </row>
    <row r="419" spans="2:31" s="59" customFormat="1" x14ac:dyDescent="0.2">
      <c r="B419" s="79" t="s">
        <v>0</v>
      </c>
      <c r="C419" s="80">
        <v>10.5</v>
      </c>
      <c r="D419" s="66" t="s">
        <v>11</v>
      </c>
      <c r="E419" s="3"/>
      <c r="F419" s="66" t="s">
        <v>9</v>
      </c>
      <c r="G419" s="3"/>
      <c r="H419" s="68"/>
      <c r="I419" s="68"/>
      <c r="J419" s="68"/>
      <c r="K419" s="62"/>
      <c r="L419" s="63" t="str">
        <f t="shared" si="45"/>
        <v/>
      </c>
      <c r="P419" s="64"/>
      <c r="Q419" s="65"/>
      <c r="R419" s="64"/>
      <c r="S419" s="65"/>
      <c r="T419" s="64"/>
      <c r="U419" s="65"/>
      <c r="V419" s="64"/>
      <c r="W419" s="65"/>
      <c r="AA419" s="7"/>
      <c r="AB419" s="7"/>
      <c r="AC419" s="7"/>
      <c r="AD419" s="7"/>
      <c r="AE419" s="7"/>
    </row>
    <row r="420" spans="2:31" s="59" customFormat="1" x14ac:dyDescent="0.2">
      <c r="B420" s="79" t="s">
        <v>5</v>
      </c>
      <c r="C420" s="80">
        <v>10.5</v>
      </c>
      <c r="D420" s="72" t="s">
        <v>9</v>
      </c>
      <c r="E420" s="4"/>
      <c r="F420" s="35"/>
      <c r="G420" s="35"/>
      <c r="H420" s="68"/>
      <c r="I420" s="68"/>
      <c r="J420" s="68"/>
      <c r="K420" s="62"/>
      <c r="L420" s="63" t="str">
        <f t="shared" si="45"/>
        <v/>
      </c>
      <c r="P420" s="64"/>
      <c r="Q420" s="65"/>
      <c r="R420" s="64"/>
      <c r="S420" s="65"/>
      <c r="T420" s="64"/>
      <c r="U420" s="65"/>
      <c r="V420" s="64"/>
      <c r="W420" s="65"/>
      <c r="AA420" s="7"/>
      <c r="AB420" s="7"/>
      <c r="AC420" s="7"/>
      <c r="AD420" s="7"/>
      <c r="AE420" s="7"/>
    </row>
    <row r="421" spans="2:31" s="59" customFormat="1" x14ac:dyDescent="0.2">
      <c r="B421" s="79" t="s">
        <v>42</v>
      </c>
      <c r="C421" s="80">
        <v>10.5</v>
      </c>
      <c r="D421" s="66" t="s">
        <v>9</v>
      </c>
      <c r="E421" s="3"/>
      <c r="F421" s="68"/>
      <c r="G421" s="68"/>
      <c r="H421" s="68"/>
      <c r="I421" s="68"/>
      <c r="J421" s="68"/>
      <c r="K421" s="62"/>
      <c r="L421" s="63" t="str">
        <f t="shared" si="45"/>
        <v/>
      </c>
      <c r="P421" s="64"/>
      <c r="Q421" s="65"/>
      <c r="R421" s="64"/>
      <c r="S421" s="65"/>
      <c r="T421" s="64"/>
      <c r="U421" s="65"/>
      <c r="V421" s="64"/>
      <c r="W421" s="65"/>
      <c r="AA421" s="7"/>
      <c r="AB421" s="7"/>
      <c r="AC421" s="7"/>
      <c r="AD421" s="7"/>
      <c r="AE421" s="7"/>
    </row>
    <row r="422" spans="2:31" s="59" customFormat="1" ht="10.199999999999999" customHeight="1" x14ac:dyDescent="0.2">
      <c r="B422" s="67"/>
      <c r="C422" s="67"/>
      <c r="D422" s="67"/>
      <c r="E422" s="67"/>
      <c r="F422" s="68"/>
      <c r="G422" s="68"/>
      <c r="H422" s="68"/>
      <c r="I422" s="68"/>
      <c r="J422" s="68"/>
      <c r="K422" s="62"/>
      <c r="L422" s="63"/>
      <c r="P422" s="64"/>
      <c r="Q422" s="65"/>
      <c r="R422" s="64"/>
      <c r="S422" s="65"/>
      <c r="T422" s="64"/>
      <c r="U422" s="65"/>
      <c r="V422" s="64"/>
      <c r="W422" s="65"/>
      <c r="AA422" s="7"/>
      <c r="AB422" s="7"/>
      <c r="AC422" s="7"/>
      <c r="AD422" s="74"/>
      <c r="AE422" s="74"/>
    </row>
    <row r="423" spans="2:31" s="33" customFormat="1" ht="14.4" customHeight="1" x14ac:dyDescent="0.35">
      <c r="B423" s="57" t="s">
        <v>43</v>
      </c>
      <c r="C423" s="93" t="s">
        <v>39</v>
      </c>
      <c r="D423" s="93"/>
      <c r="E423" s="93"/>
      <c r="F423" s="93"/>
      <c r="G423" s="93"/>
      <c r="H423" s="93"/>
      <c r="I423" s="93"/>
      <c r="J423" s="93"/>
      <c r="K423" s="93"/>
      <c r="L423" s="75"/>
      <c r="AA423" s="7"/>
      <c r="AB423" s="76"/>
      <c r="AC423" s="76"/>
      <c r="AD423" s="76"/>
      <c r="AE423" s="76"/>
    </row>
    <row r="424" spans="2:31" s="59" customFormat="1" x14ac:dyDescent="0.2">
      <c r="B424" s="79" t="s">
        <v>27</v>
      </c>
      <c r="C424" s="80">
        <v>11</v>
      </c>
      <c r="D424" s="60" t="s">
        <v>28</v>
      </c>
      <c r="E424" s="2"/>
      <c r="F424" s="77"/>
      <c r="G424" s="78"/>
      <c r="H424" s="78"/>
      <c r="I424" s="68"/>
      <c r="J424" s="61"/>
      <c r="K424" s="62"/>
      <c r="L424" s="63" t="str">
        <f t="shared" ref="L424:L428" si="46">IF((E424+G424+I424+K424)*C424=0,"",(E424+G424+I424+K424)*C424)</f>
        <v/>
      </c>
      <c r="P424" s="64"/>
      <c r="Q424" s="65"/>
      <c r="R424" s="64"/>
      <c r="S424" s="65"/>
      <c r="T424" s="64"/>
      <c r="U424" s="65"/>
      <c r="V424" s="64"/>
      <c r="W424" s="65"/>
      <c r="AA424" s="7"/>
      <c r="AB424" s="74"/>
      <c r="AC424" s="74"/>
      <c r="AD424" s="74"/>
      <c r="AE424" s="74"/>
    </row>
    <row r="425" spans="2:31" s="59" customFormat="1" x14ac:dyDescent="0.2">
      <c r="B425" s="79" t="s">
        <v>76</v>
      </c>
      <c r="C425" s="80">
        <v>12.5</v>
      </c>
      <c r="D425" s="60" t="s">
        <v>23</v>
      </c>
      <c r="E425" s="2"/>
      <c r="F425" s="61"/>
      <c r="G425" s="68"/>
      <c r="H425" s="61"/>
      <c r="I425" s="68"/>
      <c r="J425" s="61"/>
      <c r="K425" s="62"/>
      <c r="L425" s="63" t="str">
        <f t="shared" si="46"/>
        <v/>
      </c>
      <c r="P425" s="64"/>
      <c r="Q425" s="65"/>
      <c r="R425" s="64"/>
      <c r="S425" s="65"/>
      <c r="T425" s="64"/>
      <c r="U425" s="65"/>
      <c r="V425" s="64"/>
      <c r="W425" s="65"/>
      <c r="AA425" s="7"/>
      <c r="AB425" s="74"/>
      <c r="AC425" s="74"/>
      <c r="AD425" s="74"/>
      <c r="AE425" s="74"/>
    </row>
    <row r="426" spans="2:31" s="59" customFormat="1" x14ac:dyDescent="0.2">
      <c r="B426" s="79" t="s">
        <v>35</v>
      </c>
      <c r="C426" s="80">
        <v>11</v>
      </c>
      <c r="D426" s="60" t="s">
        <v>9</v>
      </c>
      <c r="E426" s="2"/>
      <c r="F426" s="78"/>
      <c r="G426" s="68"/>
      <c r="H426" s="61"/>
      <c r="I426" s="68"/>
      <c r="J426" s="61"/>
      <c r="K426" s="62"/>
      <c r="L426" s="63" t="str">
        <f t="shared" si="46"/>
        <v/>
      </c>
      <c r="P426" s="64"/>
      <c r="Q426" s="65"/>
      <c r="R426" s="64"/>
      <c r="S426" s="65"/>
      <c r="T426" s="64"/>
      <c r="U426" s="65"/>
      <c r="V426" s="64"/>
      <c r="W426" s="65"/>
      <c r="AA426" s="7"/>
      <c r="AB426" s="74"/>
      <c r="AC426" s="74"/>
      <c r="AD426" s="74"/>
      <c r="AE426" s="74"/>
    </row>
    <row r="427" spans="2:31" s="59" customFormat="1" x14ac:dyDescent="0.2">
      <c r="B427" s="79" t="s">
        <v>75</v>
      </c>
      <c r="C427" s="80">
        <v>12</v>
      </c>
      <c r="D427" s="60" t="s">
        <v>8</v>
      </c>
      <c r="E427" s="2"/>
      <c r="F427" s="60" t="s">
        <v>13</v>
      </c>
      <c r="G427" s="2"/>
      <c r="H427" s="61"/>
      <c r="I427" s="68"/>
      <c r="J427" s="61"/>
      <c r="K427" s="62"/>
      <c r="L427" s="63" t="str">
        <f t="shared" si="46"/>
        <v/>
      </c>
      <c r="P427" s="64"/>
      <c r="Q427" s="65"/>
      <c r="R427" s="64"/>
      <c r="S427" s="65"/>
      <c r="T427" s="64"/>
      <c r="U427" s="65"/>
      <c r="V427" s="64"/>
      <c r="W427" s="65"/>
      <c r="AA427" s="7"/>
      <c r="AB427" s="74"/>
      <c r="AC427" s="74"/>
      <c r="AD427" s="74"/>
      <c r="AE427" s="74"/>
    </row>
    <row r="428" spans="2:31" s="59" customFormat="1" x14ac:dyDescent="0.2">
      <c r="B428" s="79" t="s">
        <v>47</v>
      </c>
      <c r="C428" s="80">
        <v>15</v>
      </c>
      <c r="D428" s="66" t="s">
        <v>10</v>
      </c>
      <c r="E428" s="3"/>
      <c r="F428" s="66" t="s">
        <v>11</v>
      </c>
      <c r="G428" s="3"/>
      <c r="H428" s="66" t="s">
        <v>36</v>
      </c>
      <c r="I428" s="3"/>
      <c r="J428" s="81"/>
      <c r="K428" s="82"/>
      <c r="L428" s="63" t="str">
        <f t="shared" si="46"/>
        <v/>
      </c>
      <c r="P428" s="64"/>
      <c r="Q428" s="65"/>
      <c r="R428" s="64"/>
      <c r="S428" s="65"/>
      <c r="T428" s="64"/>
      <c r="U428" s="65"/>
      <c r="V428" s="64"/>
      <c r="W428" s="65"/>
      <c r="AA428" s="7"/>
      <c r="AB428" s="74"/>
      <c r="AC428" s="74"/>
      <c r="AD428" s="74"/>
      <c r="AE428" s="74"/>
    </row>
    <row r="429" spans="2:31" s="59" customFormat="1" ht="10.199999999999999" customHeight="1" x14ac:dyDescent="0.2">
      <c r="B429" s="67"/>
      <c r="C429" s="67"/>
      <c r="D429" s="67"/>
      <c r="E429" s="67"/>
      <c r="F429" s="67"/>
      <c r="G429" s="67"/>
      <c r="H429" s="67"/>
      <c r="I429" s="67"/>
      <c r="J429" s="83"/>
      <c r="K429" s="83"/>
      <c r="L429" s="84"/>
      <c r="P429" s="64"/>
      <c r="Q429" s="65"/>
      <c r="R429" s="64"/>
      <c r="S429" s="65"/>
      <c r="T429" s="64"/>
      <c r="U429" s="65"/>
      <c r="V429" s="64"/>
      <c r="W429" s="65"/>
      <c r="AA429" s="7"/>
      <c r="AB429" s="74"/>
      <c r="AC429" s="74"/>
      <c r="AD429" s="74"/>
      <c r="AE429" s="74"/>
    </row>
    <row r="430" spans="2:31" s="33" customFormat="1" ht="14.4" customHeight="1" x14ac:dyDescent="0.35">
      <c r="B430" s="57" t="s">
        <v>24</v>
      </c>
      <c r="C430" s="93" t="s">
        <v>22</v>
      </c>
      <c r="D430" s="93"/>
      <c r="E430" s="93"/>
      <c r="F430" s="93"/>
      <c r="G430" s="93"/>
      <c r="H430" s="93"/>
      <c r="I430" s="93"/>
      <c r="J430" s="93"/>
      <c r="K430" s="94"/>
      <c r="L430" s="75"/>
      <c r="AA430" s="7"/>
      <c r="AB430" s="76"/>
      <c r="AC430" s="76"/>
      <c r="AD430" s="76"/>
      <c r="AE430" s="76"/>
    </row>
    <row r="431" spans="2:31" s="59" customFormat="1" x14ac:dyDescent="0.2">
      <c r="B431" s="79" t="s">
        <v>21</v>
      </c>
      <c r="C431" s="80">
        <v>3.75</v>
      </c>
      <c r="D431" s="60" t="s">
        <v>25</v>
      </c>
      <c r="E431" s="2"/>
      <c r="F431" s="77"/>
      <c r="G431" s="78"/>
      <c r="H431" s="78"/>
      <c r="I431" s="68"/>
      <c r="J431" s="61"/>
      <c r="K431" s="62"/>
      <c r="L431" s="63" t="str">
        <f t="shared" ref="L431:L432" si="47">IF((E431+G431+I431+K431)*C431=0,"",(E431+G431+I431+K431)*C431)</f>
        <v/>
      </c>
      <c r="P431" s="64"/>
      <c r="Q431" s="65"/>
      <c r="R431" s="64"/>
      <c r="S431" s="65"/>
      <c r="T431" s="64"/>
      <c r="U431" s="65"/>
      <c r="V431" s="64"/>
      <c r="W431" s="65"/>
      <c r="AA431" s="7"/>
      <c r="AB431" s="74"/>
      <c r="AC431" s="74"/>
      <c r="AD431" s="74"/>
      <c r="AE431" s="74"/>
    </row>
    <row r="432" spans="2:31" s="59" customFormat="1" x14ac:dyDescent="0.2">
      <c r="B432" s="79" t="s">
        <v>41</v>
      </c>
      <c r="C432" s="80">
        <v>2.75</v>
      </c>
      <c r="D432" s="66" t="s">
        <v>26</v>
      </c>
      <c r="E432" s="3"/>
      <c r="F432" s="85"/>
      <c r="G432" s="86"/>
      <c r="H432" s="86"/>
      <c r="I432" s="87"/>
      <c r="J432" s="81"/>
      <c r="K432" s="82"/>
      <c r="L432" s="63" t="str">
        <f t="shared" si="47"/>
        <v/>
      </c>
      <c r="P432" s="64"/>
      <c r="Q432" s="65"/>
      <c r="R432" s="64"/>
      <c r="S432" s="65"/>
      <c r="T432" s="64"/>
      <c r="U432" s="65"/>
      <c r="V432" s="64"/>
      <c r="W432" s="65"/>
      <c r="AA432" s="7"/>
      <c r="AB432" s="74"/>
      <c r="AC432" s="74"/>
      <c r="AD432" s="74"/>
      <c r="AE432" s="74"/>
    </row>
    <row r="433" spans="1:31" x14ac:dyDescent="0.35">
      <c r="B433" s="88"/>
      <c r="C433" s="95" t="s">
        <v>77</v>
      </c>
      <c r="D433" s="96" t="s">
        <v>56</v>
      </c>
      <c r="E433" s="96"/>
      <c r="F433" s="95"/>
      <c r="G433" s="95"/>
      <c r="H433" s="95"/>
      <c r="I433" s="95"/>
      <c r="J433" s="95"/>
      <c r="K433" s="95"/>
      <c r="L433" s="90">
        <f>SUM(L393:L432)</f>
        <v>0</v>
      </c>
    </row>
    <row r="434" spans="1:31" ht="15" thickBot="1" x14ac:dyDescent="0.4">
      <c r="C434" s="89"/>
      <c r="D434" s="89"/>
      <c r="E434" s="89"/>
      <c r="F434" s="89"/>
      <c r="G434" s="89"/>
      <c r="H434" s="89"/>
      <c r="I434" s="89"/>
      <c r="J434" s="89"/>
      <c r="K434" s="89"/>
      <c r="L434" s="92"/>
      <c r="M434" s="92"/>
    </row>
    <row r="435" spans="1:31" s="46" customFormat="1" ht="24" thickTop="1" x14ac:dyDescent="0.35">
      <c r="A435" s="43"/>
      <c r="B435" s="43"/>
      <c r="C435" s="43"/>
      <c r="D435" s="43"/>
      <c r="E435" s="43"/>
      <c r="F435" s="44"/>
      <c r="G435" s="44"/>
      <c r="H435" s="44"/>
      <c r="I435" s="44"/>
      <c r="J435" s="44"/>
      <c r="K435" s="43"/>
      <c r="L435" s="45" t="s">
        <v>86</v>
      </c>
      <c r="M435" s="43"/>
      <c r="AA435" s="47"/>
      <c r="AB435" s="47"/>
      <c r="AC435" s="47"/>
      <c r="AD435" s="47"/>
      <c r="AE435" s="47"/>
    </row>
    <row r="436" spans="1:31" s="49" customFormat="1" ht="15.6" customHeight="1" x14ac:dyDescent="0.35">
      <c r="A436" s="9"/>
      <c r="B436" s="101" t="s">
        <v>64</v>
      </c>
      <c r="C436" s="101"/>
      <c r="D436" s="101"/>
      <c r="E436" s="101"/>
      <c r="F436" s="102" t="str">
        <f>IF($J$14="","vul bovenaan je naam in",$J$14)</f>
        <v>vul bovenaan je naam in</v>
      </c>
      <c r="G436" s="102"/>
      <c r="H436" s="102"/>
      <c r="I436" s="102"/>
      <c r="J436" s="102"/>
      <c r="K436" s="103" t="str">
        <f>CONCATENATE("*",L435,"*")</f>
        <v>*WW9*</v>
      </c>
      <c r="L436" s="103"/>
      <c r="M436" s="9"/>
      <c r="AA436" s="7"/>
      <c r="AB436" s="7"/>
      <c r="AC436" s="7"/>
      <c r="AD436" s="7"/>
      <c r="AE436" s="7"/>
    </row>
    <row r="437" spans="1:31" s="49" customFormat="1" ht="15.6" customHeight="1" x14ac:dyDescent="0.35">
      <c r="A437" s="9"/>
      <c r="B437" s="48"/>
      <c r="C437" s="48"/>
      <c r="D437" s="48"/>
      <c r="E437" s="48" t="s">
        <v>78</v>
      </c>
      <c r="F437" s="97" t="str">
        <f>IF($J$16=0,"vul bovenaan je speltak in",$J$16)</f>
        <v>vul bovenaan je speltak in</v>
      </c>
      <c r="G437" s="97"/>
      <c r="H437" s="97"/>
      <c r="I437" s="97"/>
      <c r="J437" s="97"/>
      <c r="K437" s="50"/>
      <c r="L437" s="51"/>
      <c r="M437" s="9"/>
      <c r="AA437" s="7"/>
      <c r="AB437" s="7"/>
      <c r="AC437" s="7"/>
      <c r="AD437" s="7"/>
      <c r="AE437" s="7"/>
    </row>
    <row r="438" spans="1:31" s="49" customFormat="1" ht="15.6" customHeight="1" x14ac:dyDescent="0.35">
      <c r="A438" s="9"/>
      <c r="B438" s="48"/>
      <c r="C438" s="48"/>
      <c r="D438" s="48"/>
      <c r="E438" s="48"/>
      <c r="F438" s="52"/>
      <c r="G438" s="52"/>
      <c r="H438" s="52"/>
      <c r="I438" s="52"/>
      <c r="J438" s="52"/>
      <c r="K438" s="50"/>
      <c r="L438" s="51"/>
      <c r="M438" s="9"/>
      <c r="AA438" s="7"/>
      <c r="AB438" s="7"/>
      <c r="AC438" s="7"/>
      <c r="AD438" s="7"/>
      <c r="AE438" s="7"/>
    </row>
    <row r="439" spans="1:31" s="9" customFormat="1" x14ac:dyDescent="0.35">
      <c r="E439" s="10"/>
      <c r="F439" s="13"/>
      <c r="G439" s="10"/>
      <c r="H439" s="53"/>
      <c r="I439" s="53"/>
      <c r="J439" s="54"/>
      <c r="K439" s="55"/>
      <c r="L439" s="55"/>
      <c r="AA439" s="7"/>
      <c r="AB439" s="7"/>
      <c r="AC439" s="7"/>
      <c r="AD439" s="7"/>
      <c r="AE439" s="7"/>
    </row>
    <row r="440" spans="1:31" s="9" customFormat="1" x14ac:dyDescent="0.2">
      <c r="B440" s="56"/>
      <c r="C440" s="98" t="s">
        <v>61</v>
      </c>
      <c r="D440" s="98"/>
      <c r="E440" s="98"/>
      <c r="F440" s="99"/>
      <c r="G440" s="99"/>
      <c r="H440" s="99"/>
      <c r="I440" s="99"/>
      <c r="J440" s="99"/>
      <c r="K440" s="99"/>
      <c r="L440" s="99"/>
      <c r="AA440" s="7"/>
      <c r="AB440" s="7"/>
      <c r="AC440" s="7"/>
      <c r="AD440" s="7"/>
      <c r="AE440" s="7"/>
    </row>
    <row r="441" spans="1:31" s="9" customFormat="1" ht="10.199999999999999" customHeight="1" x14ac:dyDescent="0.2">
      <c r="B441" s="56"/>
      <c r="K441" s="27"/>
      <c r="L441" s="27"/>
      <c r="AA441" s="7"/>
      <c r="AB441" s="7"/>
      <c r="AC441" s="7"/>
      <c r="AD441" s="7"/>
      <c r="AE441" s="7"/>
    </row>
    <row r="442" spans="1:31" s="33" customFormat="1" ht="14.4" customHeight="1" x14ac:dyDescent="0.35">
      <c r="B442" s="57" t="s">
        <v>29</v>
      </c>
      <c r="C442" s="93" t="s">
        <v>66</v>
      </c>
      <c r="D442" s="93"/>
      <c r="E442" s="93"/>
      <c r="F442" s="93"/>
      <c r="G442" s="93"/>
      <c r="H442" s="93"/>
      <c r="I442" s="93"/>
      <c r="J442" s="93"/>
      <c r="K442" s="93"/>
      <c r="L442" s="58"/>
      <c r="AA442" s="7"/>
      <c r="AB442" s="7"/>
      <c r="AC442" s="7"/>
      <c r="AD442" s="7"/>
      <c r="AE442" s="7"/>
    </row>
    <row r="443" spans="1:31" s="59" customFormat="1" x14ac:dyDescent="0.2">
      <c r="B443" s="79" t="s">
        <v>19</v>
      </c>
      <c r="C443" s="80">
        <v>3.5</v>
      </c>
      <c r="D443" s="60" t="s">
        <v>8</v>
      </c>
      <c r="E443" s="2"/>
      <c r="F443" s="60" t="s">
        <v>12</v>
      </c>
      <c r="G443" s="2"/>
      <c r="H443" s="60" t="s">
        <v>13</v>
      </c>
      <c r="I443" s="2"/>
      <c r="J443" s="61"/>
      <c r="K443" s="62"/>
      <c r="L443" s="63" t="str">
        <f t="shared" ref="L443:L447" si="48">IF((E443+G443+I443+K443)*C443=0,"",(E443+G443+I443+K443)*C443)</f>
        <v/>
      </c>
      <c r="P443" s="64"/>
      <c r="Q443" s="65"/>
      <c r="R443" s="64"/>
      <c r="S443" s="65"/>
      <c r="T443" s="64"/>
      <c r="U443" s="65"/>
      <c r="V443" s="64"/>
      <c r="W443" s="65"/>
      <c r="AA443" s="7"/>
      <c r="AB443" s="7"/>
      <c r="AC443" s="7"/>
      <c r="AD443" s="7"/>
      <c r="AE443" s="7"/>
    </row>
    <row r="444" spans="1:31" s="59" customFormat="1" x14ac:dyDescent="0.2">
      <c r="B444" s="79" t="s">
        <v>18</v>
      </c>
      <c r="C444" s="80">
        <v>3.5</v>
      </c>
      <c r="D444" s="60" t="s">
        <v>10</v>
      </c>
      <c r="E444" s="2"/>
      <c r="F444" s="66" t="s">
        <v>11</v>
      </c>
      <c r="G444" s="3"/>
      <c r="H444" s="66" t="s">
        <v>36</v>
      </c>
      <c r="I444" s="3"/>
      <c r="J444" s="61"/>
      <c r="K444" s="62"/>
      <c r="L444" s="63" t="str">
        <f t="shared" si="48"/>
        <v/>
      </c>
      <c r="P444" s="64"/>
      <c r="Q444" s="65"/>
      <c r="R444" s="64"/>
      <c r="S444" s="65"/>
      <c r="T444" s="64"/>
      <c r="U444" s="65"/>
      <c r="V444" s="64"/>
      <c r="W444" s="65"/>
      <c r="AA444" s="7"/>
      <c r="AB444" s="7"/>
      <c r="AC444" s="7"/>
      <c r="AD444" s="7"/>
      <c r="AE444" s="7"/>
    </row>
    <row r="445" spans="1:31" s="59" customFormat="1" x14ac:dyDescent="0.2">
      <c r="B445" s="79" t="s">
        <v>17</v>
      </c>
      <c r="C445" s="80">
        <v>3.5</v>
      </c>
      <c r="D445" s="66" t="s">
        <v>9</v>
      </c>
      <c r="E445" s="3"/>
      <c r="F445" s="72" t="s">
        <v>11</v>
      </c>
      <c r="G445" s="3"/>
      <c r="H445" s="35"/>
      <c r="I445" s="35"/>
      <c r="J445" s="61"/>
      <c r="K445" s="62"/>
      <c r="L445" s="63" t="str">
        <f t="shared" si="48"/>
        <v/>
      </c>
      <c r="P445" s="64"/>
      <c r="Q445" s="65"/>
      <c r="R445" s="64"/>
      <c r="S445" s="65"/>
      <c r="T445" s="64"/>
      <c r="U445" s="65"/>
      <c r="V445" s="64"/>
      <c r="W445" s="65"/>
      <c r="AA445" s="7"/>
      <c r="AB445" s="7"/>
      <c r="AC445" s="7"/>
      <c r="AD445" s="7"/>
      <c r="AE445" s="7"/>
    </row>
    <row r="446" spans="1:31" s="59" customFormat="1" x14ac:dyDescent="0.2">
      <c r="B446" s="79" t="s">
        <v>16</v>
      </c>
      <c r="C446" s="80">
        <v>3.5</v>
      </c>
      <c r="D446" s="72" t="s">
        <v>11</v>
      </c>
      <c r="E446" s="3"/>
      <c r="F446" s="60" t="s">
        <v>36</v>
      </c>
      <c r="G446" s="2"/>
      <c r="H446" s="60" t="s">
        <v>9</v>
      </c>
      <c r="I446" s="2"/>
      <c r="J446" s="61"/>
      <c r="K446" s="62"/>
      <c r="L446" s="63" t="str">
        <f t="shared" si="48"/>
        <v/>
      </c>
      <c r="P446" s="64"/>
      <c r="Q446" s="65"/>
      <c r="R446" s="64"/>
      <c r="S446" s="65"/>
      <c r="T446" s="64"/>
      <c r="U446" s="65"/>
      <c r="V446" s="64"/>
      <c r="W446" s="65"/>
      <c r="AA446" s="7"/>
      <c r="AB446" s="7"/>
      <c r="AC446" s="7"/>
      <c r="AD446" s="7"/>
      <c r="AE446" s="7"/>
    </row>
    <row r="447" spans="1:31" s="59" customFormat="1" x14ac:dyDescent="0.2">
      <c r="B447" s="79" t="s">
        <v>15</v>
      </c>
      <c r="C447" s="80">
        <v>3.5</v>
      </c>
      <c r="D447" s="66" t="s">
        <v>10</v>
      </c>
      <c r="E447" s="3"/>
      <c r="F447" s="66" t="s">
        <v>11</v>
      </c>
      <c r="G447" s="3"/>
      <c r="H447" s="66" t="s">
        <v>36</v>
      </c>
      <c r="I447" s="3"/>
      <c r="J447" s="61"/>
      <c r="K447" s="62"/>
      <c r="L447" s="63" t="str">
        <f t="shared" si="48"/>
        <v/>
      </c>
      <c r="P447" s="64"/>
      <c r="Q447" s="65"/>
      <c r="R447" s="64"/>
      <c r="S447" s="65"/>
      <c r="T447" s="64"/>
      <c r="U447" s="65"/>
      <c r="V447" s="64"/>
      <c r="W447" s="65"/>
      <c r="AA447" s="7"/>
      <c r="AB447" s="7"/>
      <c r="AC447" s="7"/>
      <c r="AD447" s="7"/>
      <c r="AE447" s="7"/>
    </row>
    <row r="448" spans="1:31" s="59" customFormat="1" ht="10.199999999999999" customHeight="1" x14ac:dyDescent="0.2">
      <c r="B448" s="67"/>
      <c r="C448" s="67"/>
      <c r="D448" s="67"/>
      <c r="E448" s="67"/>
      <c r="F448" s="67"/>
      <c r="G448" s="67"/>
      <c r="H448" s="67"/>
      <c r="I448" s="67"/>
      <c r="J448" s="61"/>
      <c r="K448" s="68"/>
      <c r="L448" s="63"/>
      <c r="P448" s="64"/>
      <c r="Q448" s="65"/>
      <c r="R448" s="64"/>
      <c r="S448" s="65"/>
      <c r="T448" s="64"/>
      <c r="U448" s="65"/>
      <c r="V448" s="64"/>
      <c r="W448" s="65"/>
      <c r="AA448" s="7"/>
      <c r="AB448" s="7"/>
      <c r="AC448" s="7"/>
      <c r="AD448" s="7"/>
      <c r="AE448" s="7"/>
    </row>
    <row r="449" spans="2:31" s="9" customFormat="1" x14ac:dyDescent="0.35">
      <c r="B449" s="57" t="s">
        <v>7</v>
      </c>
      <c r="C449" s="100" t="s">
        <v>67</v>
      </c>
      <c r="D449" s="100"/>
      <c r="E449" s="100"/>
      <c r="F449" s="100"/>
      <c r="G449" s="100"/>
      <c r="H449" s="100"/>
      <c r="I449" s="100"/>
      <c r="J449" s="100"/>
      <c r="K449" s="100"/>
      <c r="L449" s="69"/>
      <c r="Q449" s="70"/>
      <c r="S449" s="70"/>
      <c r="U449" s="70"/>
      <c r="W449" s="70"/>
      <c r="AA449" s="7"/>
      <c r="AB449" s="7"/>
      <c r="AC449" s="7"/>
      <c r="AD449" s="7"/>
      <c r="AE449" s="7"/>
    </row>
    <row r="450" spans="2:31" s="59" customFormat="1" x14ac:dyDescent="0.2">
      <c r="B450" s="79" t="s">
        <v>38</v>
      </c>
      <c r="C450" s="80">
        <v>1.9</v>
      </c>
      <c r="D450" s="71" t="s">
        <v>8</v>
      </c>
      <c r="E450" s="5"/>
      <c r="F450" s="61"/>
      <c r="G450" s="68"/>
      <c r="H450" s="61"/>
      <c r="I450" s="68"/>
      <c r="J450" s="61"/>
      <c r="K450" s="62"/>
      <c r="L450" s="63" t="str">
        <f t="shared" ref="L450:L456" si="49">IF((E450+G450+I450+K450)*C450=0,"",(E450+G450+I450+K450)*C450)</f>
        <v/>
      </c>
      <c r="P450" s="64"/>
      <c r="Q450" s="65"/>
      <c r="R450" s="64"/>
      <c r="S450" s="65"/>
      <c r="T450" s="64"/>
      <c r="U450" s="65"/>
      <c r="V450" s="64"/>
      <c r="W450" s="65"/>
      <c r="AA450" s="7"/>
      <c r="AB450" s="7"/>
      <c r="AC450" s="7"/>
      <c r="AD450" s="7"/>
      <c r="AE450" s="7"/>
    </row>
    <row r="451" spans="2:31" s="59" customFormat="1" x14ac:dyDescent="0.2">
      <c r="B451" s="79" t="s">
        <v>4</v>
      </c>
      <c r="C451" s="80">
        <v>1.9</v>
      </c>
      <c r="D451" s="66" t="s">
        <v>11</v>
      </c>
      <c r="E451" s="3"/>
      <c r="F451" s="66" t="s">
        <v>36</v>
      </c>
      <c r="G451" s="3"/>
      <c r="H451" s="66" t="s">
        <v>9</v>
      </c>
      <c r="I451" s="3"/>
      <c r="J451" s="61"/>
      <c r="K451" s="62"/>
      <c r="L451" s="63" t="str">
        <f t="shared" si="49"/>
        <v/>
      </c>
      <c r="P451" s="64"/>
      <c r="Q451" s="65"/>
      <c r="R451" s="64"/>
      <c r="S451" s="65"/>
      <c r="T451" s="64"/>
      <c r="U451" s="65"/>
      <c r="V451" s="64"/>
      <c r="W451" s="65"/>
      <c r="AA451" s="7"/>
      <c r="AB451" s="7"/>
      <c r="AC451" s="7"/>
      <c r="AD451" s="7"/>
      <c r="AE451" s="7"/>
    </row>
    <row r="452" spans="2:31" s="59" customFormat="1" x14ac:dyDescent="0.2">
      <c r="B452" s="79" t="s">
        <v>48</v>
      </c>
      <c r="C452" s="80">
        <v>1.9</v>
      </c>
      <c r="D452" s="72" t="s">
        <v>34</v>
      </c>
      <c r="E452" s="4"/>
      <c r="F452" s="13"/>
      <c r="G452" s="35"/>
      <c r="H452" s="13"/>
      <c r="I452" s="35"/>
      <c r="J452" s="61"/>
      <c r="K452" s="62"/>
      <c r="L452" s="63" t="str">
        <f t="shared" si="49"/>
        <v/>
      </c>
      <c r="P452" s="64"/>
      <c r="Q452" s="65"/>
      <c r="R452" s="64"/>
      <c r="S452" s="65"/>
      <c r="T452" s="64"/>
      <c r="U452" s="65"/>
      <c r="V452" s="64"/>
      <c r="W452" s="65"/>
      <c r="AA452" s="7"/>
      <c r="AB452" s="7"/>
      <c r="AC452" s="7"/>
      <c r="AD452" s="7"/>
      <c r="AE452" s="7"/>
    </row>
    <row r="453" spans="2:31" s="59" customFormat="1" x14ac:dyDescent="0.2">
      <c r="B453" s="79" t="s">
        <v>6</v>
      </c>
      <c r="C453" s="80">
        <v>1.9</v>
      </c>
      <c r="D453" s="66" t="s">
        <v>11</v>
      </c>
      <c r="E453" s="3"/>
      <c r="F453" s="66" t="s">
        <v>52</v>
      </c>
      <c r="G453" s="3"/>
      <c r="H453" s="61"/>
      <c r="I453" s="68"/>
      <c r="J453" s="61"/>
      <c r="K453" s="62"/>
      <c r="L453" s="63" t="str">
        <f t="shared" si="49"/>
        <v/>
      </c>
      <c r="P453" s="64"/>
      <c r="Q453" s="65"/>
      <c r="R453" s="64"/>
      <c r="S453" s="65"/>
      <c r="T453" s="64"/>
      <c r="U453" s="65"/>
      <c r="V453" s="64"/>
      <c r="W453" s="65"/>
      <c r="AA453" s="7"/>
      <c r="AB453" s="7"/>
      <c r="AC453" s="7"/>
      <c r="AD453" s="7"/>
      <c r="AE453" s="7"/>
    </row>
    <row r="454" spans="2:31" s="59" customFormat="1" x14ac:dyDescent="0.2">
      <c r="B454" s="79" t="s">
        <v>53</v>
      </c>
      <c r="C454" s="80">
        <v>1.9</v>
      </c>
      <c r="D454" s="72" t="s">
        <v>14</v>
      </c>
      <c r="E454" s="4"/>
      <c r="F454" s="13"/>
      <c r="G454" s="35"/>
      <c r="H454" s="61"/>
      <c r="I454" s="68"/>
      <c r="J454" s="61"/>
      <c r="K454" s="62"/>
      <c r="L454" s="63" t="str">
        <f t="shared" si="49"/>
        <v/>
      </c>
      <c r="P454" s="64"/>
      <c r="Q454" s="65"/>
      <c r="R454" s="64"/>
      <c r="S454" s="65"/>
      <c r="T454" s="64"/>
      <c r="U454" s="65"/>
      <c r="V454" s="64"/>
      <c r="W454" s="65"/>
      <c r="AA454" s="7"/>
      <c r="AB454" s="7"/>
      <c r="AC454" s="7"/>
      <c r="AD454" s="7"/>
      <c r="AE454" s="7"/>
    </row>
    <row r="455" spans="2:31" s="59" customFormat="1" x14ac:dyDescent="0.2">
      <c r="B455" s="79" t="s">
        <v>54</v>
      </c>
      <c r="C455" s="80">
        <v>1.9</v>
      </c>
      <c r="D455" s="60" t="s">
        <v>23</v>
      </c>
      <c r="E455" s="2"/>
      <c r="F455" s="61"/>
      <c r="G455" s="68"/>
      <c r="H455" s="61"/>
      <c r="I455" s="68"/>
      <c r="J455" s="61"/>
      <c r="K455" s="62"/>
      <c r="L455" s="63" t="str">
        <f t="shared" si="49"/>
        <v/>
      </c>
      <c r="P455" s="64"/>
      <c r="Q455" s="65"/>
      <c r="R455" s="64"/>
      <c r="S455" s="65"/>
      <c r="T455" s="64"/>
      <c r="U455" s="65"/>
      <c r="V455" s="64"/>
      <c r="W455" s="65"/>
      <c r="AA455" s="7"/>
      <c r="AB455" s="7"/>
      <c r="AC455" s="7"/>
      <c r="AD455" s="7"/>
      <c r="AE455" s="7"/>
    </row>
    <row r="456" spans="2:31" s="59" customFormat="1" x14ac:dyDescent="0.2">
      <c r="B456" s="79" t="s">
        <v>20</v>
      </c>
      <c r="C456" s="80">
        <v>1.9</v>
      </c>
      <c r="D456" s="60" t="s">
        <v>10</v>
      </c>
      <c r="E456" s="2"/>
      <c r="F456" s="60" t="s">
        <v>11</v>
      </c>
      <c r="G456" s="2"/>
      <c r="H456" s="60" t="s">
        <v>8</v>
      </c>
      <c r="I456" s="2"/>
      <c r="J456" s="61"/>
      <c r="K456" s="62"/>
      <c r="L456" s="63" t="str">
        <f t="shared" si="49"/>
        <v/>
      </c>
      <c r="P456" s="64"/>
      <c r="Q456" s="65"/>
      <c r="R456" s="64"/>
      <c r="S456" s="65"/>
      <c r="T456" s="64"/>
      <c r="U456" s="65"/>
      <c r="V456" s="64"/>
      <c r="W456" s="65"/>
      <c r="AA456" s="7"/>
      <c r="AB456" s="7"/>
      <c r="AC456" s="7"/>
      <c r="AD456" s="7"/>
      <c r="AE456" s="7"/>
    </row>
    <row r="457" spans="2:31" s="59" customFormat="1" x14ac:dyDescent="0.2">
      <c r="B457" s="79" t="s">
        <v>0</v>
      </c>
      <c r="C457" s="80">
        <v>1.9</v>
      </c>
      <c r="D457" s="60" t="s">
        <v>10</v>
      </c>
      <c r="E457" s="2"/>
      <c r="F457" s="66" t="s">
        <v>11</v>
      </c>
      <c r="G457" s="3"/>
      <c r="H457" s="66" t="s">
        <v>36</v>
      </c>
      <c r="I457" s="3"/>
      <c r="J457" s="66" t="s">
        <v>9</v>
      </c>
      <c r="K457" s="3"/>
      <c r="L457" s="63" t="str">
        <f>IF((E457+G457+I457+K457)*C457=0,"",(E457+G457+I457+K457)*C457)</f>
        <v/>
      </c>
      <c r="P457" s="64"/>
      <c r="Q457" s="65"/>
      <c r="R457" s="64"/>
      <c r="S457" s="65"/>
      <c r="T457" s="64"/>
      <c r="U457" s="65"/>
      <c r="V457" s="64"/>
      <c r="W457" s="65"/>
      <c r="AA457" s="7"/>
      <c r="AB457" s="7"/>
      <c r="AC457" s="7"/>
      <c r="AD457" s="7"/>
      <c r="AE457" s="7"/>
    </row>
    <row r="458" spans="2:31" s="59" customFormat="1" x14ac:dyDescent="0.2">
      <c r="B458" s="79" t="s">
        <v>49</v>
      </c>
      <c r="C458" s="80">
        <v>1.9</v>
      </c>
      <c r="D458" s="60" t="s">
        <v>55</v>
      </c>
      <c r="E458" s="2"/>
      <c r="F458" s="13"/>
      <c r="G458" s="35"/>
      <c r="H458" s="13"/>
      <c r="I458" s="35"/>
      <c r="J458" s="13"/>
      <c r="K458" s="73"/>
      <c r="L458" s="63" t="str">
        <f t="shared" ref="L458:L465" si="50">IF((E458+G458+I458+K458)*C458=0,"",(E458+G458+I458+K458)*C458)</f>
        <v/>
      </c>
      <c r="P458" s="64"/>
      <c r="Q458" s="65"/>
      <c r="R458" s="64"/>
      <c r="S458" s="65"/>
      <c r="T458" s="64"/>
      <c r="U458" s="65"/>
      <c r="V458" s="64"/>
      <c r="W458" s="65"/>
      <c r="AA458" s="7"/>
      <c r="AB458" s="7"/>
      <c r="AC458" s="7"/>
      <c r="AD458" s="7"/>
      <c r="AE458" s="7"/>
    </row>
    <row r="459" spans="2:31" s="59" customFormat="1" x14ac:dyDescent="0.2">
      <c r="B459" s="79" t="s">
        <v>30</v>
      </c>
      <c r="C459" s="80">
        <v>1.9</v>
      </c>
      <c r="D459" s="60" t="s">
        <v>23</v>
      </c>
      <c r="E459" s="2"/>
      <c r="F459" s="61"/>
      <c r="G459" s="68"/>
      <c r="H459" s="61"/>
      <c r="I459" s="68"/>
      <c r="J459" s="61"/>
      <c r="K459" s="62"/>
      <c r="L459" s="63" t="str">
        <f t="shared" si="50"/>
        <v/>
      </c>
      <c r="P459" s="64"/>
      <c r="Q459" s="65"/>
      <c r="R459" s="64"/>
      <c r="S459" s="65"/>
      <c r="T459" s="64"/>
      <c r="U459" s="65"/>
      <c r="V459" s="64"/>
      <c r="W459" s="65"/>
      <c r="AA459" s="7"/>
      <c r="AB459" s="7"/>
      <c r="AC459" s="7"/>
      <c r="AD459" s="7"/>
      <c r="AE459" s="7"/>
    </row>
    <row r="460" spans="2:31" s="59" customFormat="1" x14ac:dyDescent="0.2">
      <c r="B460" s="79" t="s">
        <v>50</v>
      </c>
      <c r="C460" s="80">
        <v>1.9</v>
      </c>
      <c r="D460" s="60" t="s">
        <v>9</v>
      </c>
      <c r="E460" s="2"/>
      <c r="F460" s="61"/>
      <c r="G460" s="68"/>
      <c r="H460" s="61"/>
      <c r="I460" s="68"/>
      <c r="J460" s="61"/>
      <c r="K460" s="62"/>
      <c r="L460" s="63" t="str">
        <f t="shared" si="50"/>
        <v/>
      </c>
      <c r="P460" s="64"/>
      <c r="Q460" s="65"/>
      <c r="R460" s="64"/>
      <c r="S460" s="65"/>
      <c r="T460" s="64"/>
      <c r="U460" s="65"/>
      <c r="V460" s="64"/>
      <c r="W460" s="65"/>
      <c r="AA460" s="7"/>
      <c r="AB460" s="7"/>
      <c r="AC460" s="7"/>
      <c r="AD460" s="7"/>
      <c r="AE460" s="7"/>
    </row>
    <row r="461" spans="2:31" s="59" customFormat="1" x14ac:dyDescent="0.2">
      <c r="B461" s="79" t="s">
        <v>51</v>
      </c>
      <c r="C461" s="80">
        <v>1.9</v>
      </c>
      <c r="D461" s="60" t="s">
        <v>8</v>
      </c>
      <c r="E461" s="2"/>
      <c r="F461" s="61"/>
      <c r="G461" s="68"/>
      <c r="H461" s="61"/>
      <c r="I461" s="68"/>
      <c r="J461" s="61"/>
      <c r="K461" s="62"/>
      <c r="L461" s="63" t="str">
        <f t="shared" si="50"/>
        <v/>
      </c>
      <c r="P461" s="64"/>
      <c r="Q461" s="65"/>
      <c r="R461" s="64"/>
      <c r="S461" s="65"/>
      <c r="T461" s="64"/>
      <c r="U461" s="65"/>
      <c r="V461" s="64"/>
      <c r="W461" s="65"/>
      <c r="AA461" s="7"/>
      <c r="AB461" s="7"/>
      <c r="AC461" s="7"/>
      <c r="AD461" s="7"/>
      <c r="AE461" s="7"/>
    </row>
    <row r="462" spans="2:31" s="59" customFormat="1" x14ac:dyDescent="0.2">
      <c r="B462" s="79" t="s">
        <v>32</v>
      </c>
      <c r="C462" s="80">
        <v>1.9</v>
      </c>
      <c r="D462" s="60" t="s">
        <v>9</v>
      </c>
      <c r="E462" s="2"/>
      <c r="F462" s="61"/>
      <c r="G462" s="68"/>
      <c r="H462" s="61"/>
      <c r="I462" s="68"/>
      <c r="J462" s="61"/>
      <c r="K462" s="62"/>
      <c r="L462" s="63" t="str">
        <f t="shared" si="50"/>
        <v/>
      </c>
      <c r="P462" s="64"/>
      <c r="Q462" s="65"/>
      <c r="R462" s="64"/>
      <c r="S462" s="65"/>
      <c r="T462" s="64"/>
      <c r="U462" s="65"/>
      <c r="V462" s="64"/>
      <c r="W462" s="65"/>
      <c r="AA462" s="7"/>
      <c r="AB462" s="7"/>
      <c r="AC462" s="7"/>
      <c r="AD462" s="7"/>
      <c r="AE462" s="7"/>
    </row>
    <row r="463" spans="2:31" s="59" customFormat="1" x14ac:dyDescent="0.2">
      <c r="B463" s="79" t="s">
        <v>1</v>
      </c>
      <c r="C463" s="80">
        <v>1.9</v>
      </c>
      <c r="D463" s="60" t="s">
        <v>10</v>
      </c>
      <c r="E463" s="2"/>
      <c r="F463" s="60" t="s">
        <v>11</v>
      </c>
      <c r="G463" s="2"/>
      <c r="H463" s="60" t="s">
        <v>36</v>
      </c>
      <c r="I463" s="2"/>
      <c r="J463" s="61"/>
      <c r="K463" s="62"/>
      <c r="L463" s="63" t="str">
        <f t="shared" si="50"/>
        <v/>
      </c>
      <c r="P463" s="64"/>
      <c r="Q463" s="65"/>
      <c r="R463" s="64"/>
      <c r="S463" s="65"/>
      <c r="T463" s="64"/>
      <c r="U463" s="65"/>
      <c r="V463" s="64"/>
      <c r="W463" s="65"/>
      <c r="AA463" s="7"/>
      <c r="AB463" s="7"/>
      <c r="AC463" s="7"/>
      <c r="AD463" s="7"/>
      <c r="AE463" s="7"/>
    </row>
    <row r="464" spans="2:31" s="59" customFormat="1" x14ac:dyDescent="0.2">
      <c r="B464" s="79" t="s">
        <v>2</v>
      </c>
      <c r="C464" s="80">
        <v>2.1</v>
      </c>
      <c r="D464" s="60" t="s">
        <v>10</v>
      </c>
      <c r="E464" s="2"/>
      <c r="F464" s="60" t="s">
        <v>11</v>
      </c>
      <c r="G464" s="2"/>
      <c r="H464" s="60" t="s">
        <v>36</v>
      </c>
      <c r="I464" s="2"/>
      <c r="J464" s="61"/>
      <c r="K464" s="62"/>
      <c r="L464" s="63" t="str">
        <f t="shared" si="50"/>
        <v/>
      </c>
      <c r="P464" s="64"/>
      <c r="Q464" s="65"/>
      <c r="R464" s="64"/>
      <c r="S464" s="65"/>
      <c r="T464" s="64"/>
      <c r="U464" s="65"/>
      <c r="V464" s="64"/>
      <c r="W464" s="65"/>
      <c r="AA464" s="7"/>
      <c r="AB464" s="7"/>
      <c r="AC464" s="7"/>
      <c r="AD464" s="7"/>
      <c r="AE464" s="7"/>
    </row>
    <row r="465" spans="2:31" s="59" customFormat="1" x14ac:dyDescent="0.2">
      <c r="B465" s="79" t="s">
        <v>3</v>
      </c>
      <c r="C465" s="80">
        <v>2.1</v>
      </c>
      <c r="D465" s="66" t="s">
        <v>10</v>
      </c>
      <c r="E465" s="3"/>
      <c r="F465" s="66" t="s">
        <v>11</v>
      </c>
      <c r="G465" s="3"/>
      <c r="H465" s="66" t="s">
        <v>36</v>
      </c>
      <c r="I465" s="3"/>
      <c r="J465" s="61"/>
      <c r="K465" s="62"/>
      <c r="L465" s="63" t="str">
        <f t="shared" si="50"/>
        <v/>
      </c>
      <c r="P465" s="64"/>
      <c r="Q465" s="65"/>
      <c r="R465" s="64"/>
      <c r="S465" s="65"/>
      <c r="T465" s="64"/>
      <c r="U465" s="65"/>
      <c r="V465" s="64"/>
      <c r="W465" s="65"/>
      <c r="AA465" s="7"/>
      <c r="AB465" s="7"/>
      <c r="AC465" s="7"/>
      <c r="AD465" s="7"/>
      <c r="AE465" s="7"/>
    </row>
    <row r="466" spans="2:31" s="59" customFormat="1" ht="10.199999999999999" customHeight="1" x14ac:dyDescent="0.2">
      <c r="B466" s="67"/>
      <c r="C466" s="67"/>
      <c r="D466" s="67"/>
      <c r="E466" s="67"/>
      <c r="F466" s="67"/>
      <c r="G466" s="67"/>
      <c r="H466" s="67"/>
      <c r="I466" s="67"/>
      <c r="J466" s="61"/>
      <c r="K466" s="68"/>
      <c r="L466" s="63"/>
      <c r="P466" s="64"/>
      <c r="Q466" s="65"/>
      <c r="R466" s="64"/>
      <c r="S466" s="65"/>
      <c r="T466" s="64"/>
      <c r="U466" s="65"/>
      <c r="V466" s="64"/>
      <c r="W466" s="65"/>
      <c r="AA466" s="7"/>
      <c r="AB466" s="7"/>
      <c r="AC466" s="7"/>
      <c r="AD466" s="74"/>
      <c r="AE466" s="74"/>
    </row>
    <row r="467" spans="2:31" s="33" customFormat="1" ht="14.4" customHeight="1" x14ac:dyDescent="0.35">
      <c r="B467" s="57" t="s">
        <v>31</v>
      </c>
      <c r="C467" s="93" t="s">
        <v>40</v>
      </c>
      <c r="D467" s="93"/>
      <c r="E467" s="93"/>
      <c r="F467" s="93"/>
      <c r="G467" s="93"/>
      <c r="H467" s="93"/>
      <c r="I467" s="93"/>
      <c r="J467" s="93"/>
      <c r="K467" s="93"/>
      <c r="L467" s="75"/>
      <c r="AA467" s="7"/>
      <c r="AB467" s="7"/>
      <c r="AC467" s="7"/>
      <c r="AD467" s="76"/>
      <c r="AE467" s="76"/>
    </row>
    <row r="468" spans="2:31" s="59" customFormat="1" x14ac:dyDescent="0.2">
      <c r="B468" s="79" t="s">
        <v>37</v>
      </c>
      <c r="C468" s="80">
        <v>10.5</v>
      </c>
      <c r="D468" s="66" t="s">
        <v>33</v>
      </c>
      <c r="E468" s="3"/>
      <c r="F468" s="61"/>
      <c r="G468" s="68"/>
      <c r="H468" s="61"/>
      <c r="I468" s="68"/>
      <c r="J468" s="61"/>
      <c r="K468" s="62"/>
      <c r="L468" s="63" t="str">
        <f t="shared" ref="L468:L471" si="51">IF((E468+G468+I468+K468)*C468=0,"",(E468+G468+I468+K468)*C468)</f>
        <v/>
      </c>
      <c r="P468" s="64"/>
      <c r="Q468" s="65"/>
      <c r="R468" s="64"/>
      <c r="S468" s="65"/>
      <c r="T468" s="64"/>
      <c r="U468" s="65"/>
      <c r="V468" s="64"/>
      <c r="W468" s="65"/>
      <c r="AA468" s="7"/>
      <c r="AB468" s="7"/>
      <c r="AC468" s="7"/>
      <c r="AD468" s="7"/>
      <c r="AE468" s="7"/>
    </row>
    <row r="469" spans="2:31" s="59" customFormat="1" x14ac:dyDescent="0.2">
      <c r="B469" s="79" t="s">
        <v>0</v>
      </c>
      <c r="C469" s="80">
        <v>10.5</v>
      </c>
      <c r="D469" s="66" t="s">
        <v>11</v>
      </c>
      <c r="E469" s="3"/>
      <c r="F469" s="66" t="s">
        <v>9</v>
      </c>
      <c r="G469" s="3"/>
      <c r="H469" s="68"/>
      <c r="I469" s="68"/>
      <c r="J469" s="68"/>
      <c r="K469" s="62"/>
      <c r="L469" s="63" t="str">
        <f t="shared" si="51"/>
        <v/>
      </c>
      <c r="P469" s="64"/>
      <c r="Q469" s="65"/>
      <c r="R469" s="64"/>
      <c r="S469" s="65"/>
      <c r="T469" s="64"/>
      <c r="U469" s="65"/>
      <c r="V469" s="64"/>
      <c r="W469" s="65"/>
      <c r="AA469" s="7"/>
      <c r="AB469" s="7"/>
      <c r="AC469" s="7"/>
      <c r="AD469" s="7"/>
      <c r="AE469" s="7"/>
    </row>
    <row r="470" spans="2:31" s="59" customFormat="1" x14ac:dyDescent="0.2">
      <c r="B470" s="79" t="s">
        <v>5</v>
      </c>
      <c r="C470" s="80">
        <v>10.5</v>
      </c>
      <c r="D470" s="72" t="s">
        <v>9</v>
      </c>
      <c r="E470" s="4"/>
      <c r="F470" s="35"/>
      <c r="G470" s="35"/>
      <c r="H470" s="68"/>
      <c r="I470" s="68"/>
      <c r="J470" s="68"/>
      <c r="K470" s="62"/>
      <c r="L470" s="63" t="str">
        <f t="shared" si="51"/>
        <v/>
      </c>
      <c r="P470" s="64"/>
      <c r="Q470" s="65"/>
      <c r="R470" s="64"/>
      <c r="S470" s="65"/>
      <c r="T470" s="64"/>
      <c r="U470" s="65"/>
      <c r="V470" s="64"/>
      <c r="W470" s="65"/>
      <c r="AA470" s="7"/>
      <c r="AB470" s="7"/>
      <c r="AC470" s="7"/>
      <c r="AD470" s="7"/>
      <c r="AE470" s="7"/>
    </row>
    <row r="471" spans="2:31" s="59" customFormat="1" x14ac:dyDescent="0.2">
      <c r="B471" s="79" t="s">
        <v>42</v>
      </c>
      <c r="C471" s="80">
        <v>10.5</v>
      </c>
      <c r="D471" s="66" t="s">
        <v>9</v>
      </c>
      <c r="E471" s="3"/>
      <c r="F471" s="68"/>
      <c r="G471" s="68"/>
      <c r="H471" s="68"/>
      <c r="I471" s="68"/>
      <c r="J471" s="68"/>
      <c r="K471" s="62"/>
      <c r="L471" s="63" t="str">
        <f t="shared" si="51"/>
        <v/>
      </c>
      <c r="P471" s="64"/>
      <c r="Q471" s="65"/>
      <c r="R471" s="64"/>
      <c r="S471" s="65"/>
      <c r="T471" s="64"/>
      <c r="U471" s="65"/>
      <c r="V471" s="64"/>
      <c r="W471" s="65"/>
      <c r="AA471" s="7"/>
      <c r="AB471" s="7"/>
      <c r="AC471" s="7"/>
      <c r="AD471" s="7"/>
      <c r="AE471" s="7"/>
    </row>
    <row r="472" spans="2:31" s="59" customFormat="1" ht="10.199999999999999" customHeight="1" x14ac:dyDescent="0.2">
      <c r="B472" s="67"/>
      <c r="C472" s="67"/>
      <c r="D472" s="67"/>
      <c r="E472" s="67"/>
      <c r="F472" s="68"/>
      <c r="G472" s="68"/>
      <c r="H472" s="68"/>
      <c r="I472" s="68"/>
      <c r="J472" s="68"/>
      <c r="K472" s="62"/>
      <c r="L472" s="63"/>
      <c r="P472" s="64"/>
      <c r="Q472" s="65"/>
      <c r="R472" s="64"/>
      <c r="S472" s="65"/>
      <c r="T472" s="64"/>
      <c r="U472" s="65"/>
      <c r="V472" s="64"/>
      <c r="W472" s="65"/>
      <c r="AA472" s="7"/>
      <c r="AB472" s="7"/>
      <c r="AC472" s="7"/>
      <c r="AD472" s="74"/>
      <c r="AE472" s="74"/>
    </row>
    <row r="473" spans="2:31" s="33" customFormat="1" ht="14.4" customHeight="1" x14ac:dyDescent="0.35">
      <c r="B473" s="57" t="s">
        <v>43</v>
      </c>
      <c r="C473" s="93" t="s">
        <v>39</v>
      </c>
      <c r="D473" s="93"/>
      <c r="E473" s="93"/>
      <c r="F473" s="93"/>
      <c r="G473" s="93"/>
      <c r="H473" s="93"/>
      <c r="I473" s="93"/>
      <c r="J473" s="93"/>
      <c r="K473" s="93"/>
      <c r="L473" s="75"/>
      <c r="AA473" s="7"/>
      <c r="AB473" s="76"/>
      <c r="AC473" s="76"/>
      <c r="AD473" s="76"/>
      <c r="AE473" s="76"/>
    </row>
    <row r="474" spans="2:31" s="59" customFormat="1" x14ac:dyDescent="0.2">
      <c r="B474" s="79" t="s">
        <v>27</v>
      </c>
      <c r="C474" s="80">
        <v>11</v>
      </c>
      <c r="D474" s="60" t="s">
        <v>28</v>
      </c>
      <c r="E474" s="2"/>
      <c r="F474" s="77"/>
      <c r="G474" s="78"/>
      <c r="H474" s="78"/>
      <c r="I474" s="68"/>
      <c r="J474" s="61"/>
      <c r="K474" s="62"/>
      <c r="L474" s="63" t="str">
        <f t="shared" ref="L474:L478" si="52">IF((E474+G474+I474+K474)*C474=0,"",(E474+G474+I474+K474)*C474)</f>
        <v/>
      </c>
      <c r="P474" s="64"/>
      <c r="Q474" s="65"/>
      <c r="R474" s="64"/>
      <c r="S474" s="65"/>
      <c r="T474" s="64"/>
      <c r="U474" s="65"/>
      <c r="V474" s="64"/>
      <c r="W474" s="65"/>
      <c r="AA474" s="7"/>
      <c r="AB474" s="74"/>
      <c r="AC474" s="74"/>
      <c r="AD474" s="74"/>
      <c r="AE474" s="74"/>
    </row>
    <row r="475" spans="2:31" s="59" customFormat="1" x14ac:dyDescent="0.2">
      <c r="B475" s="79" t="s">
        <v>76</v>
      </c>
      <c r="C475" s="80">
        <v>12.5</v>
      </c>
      <c r="D475" s="60" t="s">
        <v>23</v>
      </c>
      <c r="E475" s="2"/>
      <c r="F475" s="61"/>
      <c r="G475" s="68"/>
      <c r="H475" s="61"/>
      <c r="I475" s="68"/>
      <c r="J475" s="61"/>
      <c r="K475" s="62"/>
      <c r="L475" s="63" t="str">
        <f t="shared" si="52"/>
        <v/>
      </c>
      <c r="P475" s="64"/>
      <c r="Q475" s="65"/>
      <c r="R475" s="64"/>
      <c r="S475" s="65"/>
      <c r="T475" s="64"/>
      <c r="U475" s="65"/>
      <c r="V475" s="64"/>
      <c r="W475" s="65"/>
      <c r="AA475" s="7"/>
      <c r="AB475" s="74"/>
      <c r="AC475" s="74"/>
      <c r="AD475" s="74"/>
      <c r="AE475" s="74"/>
    </row>
    <row r="476" spans="2:31" s="59" customFormat="1" x14ac:dyDescent="0.2">
      <c r="B476" s="79" t="s">
        <v>35</v>
      </c>
      <c r="C476" s="80">
        <v>11</v>
      </c>
      <c r="D476" s="60" t="s">
        <v>9</v>
      </c>
      <c r="E476" s="2"/>
      <c r="F476" s="78"/>
      <c r="G476" s="68"/>
      <c r="H476" s="61"/>
      <c r="I476" s="68"/>
      <c r="J476" s="61"/>
      <c r="K476" s="62"/>
      <c r="L476" s="63" t="str">
        <f t="shared" si="52"/>
        <v/>
      </c>
      <c r="P476" s="64"/>
      <c r="Q476" s="65"/>
      <c r="R476" s="64"/>
      <c r="S476" s="65"/>
      <c r="T476" s="64"/>
      <c r="U476" s="65"/>
      <c r="V476" s="64"/>
      <c r="W476" s="65"/>
      <c r="AA476" s="7"/>
      <c r="AB476" s="74"/>
      <c r="AC476" s="74"/>
      <c r="AD476" s="74"/>
      <c r="AE476" s="74"/>
    </row>
    <row r="477" spans="2:31" s="59" customFormat="1" x14ac:dyDescent="0.2">
      <c r="B477" s="79" t="s">
        <v>75</v>
      </c>
      <c r="C477" s="80">
        <v>12</v>
      </c>
      <c r="D477" s="60" t="s">
        <v>8</v>
      </c>
      <c r="E477" s="2"/>
      <c r="F477" s="60" t="s">
        <v>13</v>
      </c>
      <c r="G477" s="2"/>
      <c r="H477" s="61"/>
      <c r="I477" s="68"/>
      <c r="J477" s="61"/>
      <c r="K477" s="62"/>
      <c r="L477" s="63" t="str">
        <f t="shared" si="52"/>
        <v/>
      </c>
      <c r="P477" s="64"/>
      <c r="Q477" s="65"/>
      <c r="R477" s="64"/>
      <c r="S477" s="65"/>
      <c r="T477" s="64"/>
      <c r="U477" s="65"/>
      <c r="V477" s="64"/>
      <c r="W477" s="65"/>
      <c r="AA477" s="7"/>
      <c r="AB477" s="74"/>
      <c r="AC477" s="74"/>
      <c r="AD477" s="74"/>
      <c r="AE477" s="74"/>
    </row>
    <row r="478" spans="2:31" s="59" customFormat="1" x14ac:dyDescent="0.2">
      <c r="B478" s="79" t="s">
        <v>47</v>
      </c>
      <c r="C478" s="80">
        <v>15</v>
      </c>
      <c r="D478" s="66" t="s">
        <v>10</v>
      </c>
      <c r="E478" s="3"/>
      <c r="F478" s="66" t="s">
        <v>11</v>
      </c>
      <c r="G478" s="3"/>
      <c r="H478" s="66" t="s">
        <v>36</v>
      </c>
      <c r="I478" s="3"/>
      <c r="J478" s="81"/>
      <c r="K478" s="82"/>
      <c r="L478" s="63" t="str">
        <f t="shared" si="52"/>
        <v/>
      </c>
      <c r="P478" s="64"/>
      <c r="Q478" s="65"/>
      <c r="R478" s="64"/>
      <c r="S478" s="65"/>
      <c r="T478" s="64"/>
      <c r="U478" s="65"/>
      <c r="V478" s="64"/>
      <c r="W478" s="65"/>
      <c r="AA478" s="7"/>
      <c r="AB478" s="74"/>
      <c r="AC478" s="74"/>
      <c r="AD478" s="74"/>
      <c r="AE478" s="74"/>
    </row>
    <row r="479" spans="2:31" s="59" customFormat="1" ht="10.199999999999999" customHeight="1" x14ac:dyDescent="0.2">
      <c r="B479" s="67"/>
      <c r="C479" s="67"/>
      <c r="D479" s="67"/>
      <c r="E479" s="67"/>
      <c r="F479" s="67"/>
      <c r="G479" s="67"/>
      <c r="H479" s="67"/>
      <c r="I479" s="67"/>
      <c r="J479" s="83"/>
      <c r="K479" s="83"/>
      <c r="L479" s="84"/>
      <c r="P479" s="64"/>
      <c r="Q479" s="65"/>
      <c r="R479" s="64"/>
      <c r="S479" s="65"/>
      <c r="T479" s="64"/>
      <c r="U479" s="65"/>
      <c r="V479" s="64"/>
      <c r="W479" s="65"/>
      <c r="AA479" s="7"/>
      <c r="AB479" s="74"/>
      <c r="AC479" s="74"/>
      <c r="AD479" s="74"/>
      <c r="AE479" s="74"/>
    </row>
    <row r="480" spans="2:31" s="33" customFormat="1" ht="14.4" customHeight="1" x14ac:dyDescent="0.35">
      <c r="B480" s="57" t="s">
        <v>24</v>
      </c>
      <c r="C480" s="93" t="s">
        <v>22</v>
      </c>
      <c r="D480" s="93"/>
      <c r="E480" s="93"/>
      <c r="F480" s="93"/>
      <c r="G480" s="93"/>
      <c r="H480" s="93"/>
      <c r="I480" s="93"/>
      <c r="J480" s="93"/>
      <c r="K480" s="94"/>
      <c r="L480" s="75"/>
      <c r="AA480" s="7"/>
      <c r="AB480" s="76"/>
      <c r="AC480" s="76"/>
      <c r="AD480" s="76"/>
      <c r="AE480" s="76"/>
    </row>
    <row r="481" spans="1:31" s="59" customFormat="1" x14ac:dyDescent="0.2">
      <c r="B481" s="79" t="s">
        <v>21</v>
      </c>
      <c r="C481" s="80">
        <v>3.75</v>
      </c>
      <c r="D481" s="60" t="s">
        <v>25</v>
      </c>
      <c r="E481" s="2"/>
      <c r="F481" s="77"/>
      <c r="G481" s="78"/>
      <c r="H481" s="78"/>
      <c r="I481" s="68"/>
      <c r="J481" s="61"/>
      <c r="K481" s="62"/>
      <c r="L481" s="63" t="str">
        <f t="shared" ref="L481:L482" si="53">IF((E481+G481+I481+K481)*C481=0,"",(E481+G481+I481+K481)*C481)</f>
        <v/>
      </c>
      <c r="P481" s="64"/>
      <c r="Q481" s="65"/>
      <c r="R481" s="64"/>
      <c r="S481" s="65"/>
      <c r="T481" s="64"/>
      <c r="U481" s="65"/>
      <c r="V481" s="64"/>
      <c r="W481" s="65"/>
      <c r="AA481" s="7"/>
      <c r="AB481" s="74"/>
      <c r="AC481" s="74"/>
      <c r="AD481" s="74"/>
      <c r="AE481" s="74"/>
    </row>
    <row r="482" spans="1:31" s="59" customFormat="1" x14ac:dyDescent="0.2">
      <c r="B482" s="79" t="s">
        <v>41</v>
      </c>
      <c r="C482" s="80">
        <v>2.75</v>
      </c>
      <c r="D482" s="66" t="s">
        <v>26</v>
      </c>
      <c r="E482" s="3"/>
      <c r="F482" s="85"/>
      <c r="G482" s="86"/>
      <c r="H482" s="86"/>
      <c r="I482" s="87"/>
      <c r="J482" s="81"/>
      <c r="K482" s="82"/>
      <c r="L482" s="63" t="str">
        <f t="shared" si="53"/>
        <v/>
      </c>
      <c r="P482" s="64"/>
      <c r="Q482" s="65"/>
      <c r="R482" s="64"/>
      <c r="S482" s="65"/>
      <c r="T482" s="64"/>
      <c r="U482" s="65"/>
      <c r="V482" s="64"/>
      <c r="W482" s="65"/>
      <c r="AA482" s="7"/>
      <c r="AB482" s="74"/>
      <c r="AC482" s="74"/>
      <c r="AD482" s="74"/>
      <c r="AE482" s="74"/>
    </row>
    <row r="483" spans="1:31" x14ac:dyDescent="0.35">
      <c r="B483" s="88"/>
      <c r="C483" s="95" t="s">
        <v>77</v>
      </c>
      <c r="D483" s="96" t="s">
        <v>56</v>
      </c>
      <c r="E483" s="96"/>
      <c r="F483" s="95"/>
      <c r="G483" s="95"/>
      <c r="H483" s="95"/>
      <c r="I483" s="95"/>
      <c r="J483" s="95"/>
      <c r="K483" s="95"/>
      <c r="L483" s="90">
        <f>SUM(L443:L482)</f>
        <v>0</v>
      </c>
    </row>
    <row r="484" spans="1:31" ht="15" thickBot="1" x14ac:dyDescent="0.4">
      <c r="C484" s="89"/>
      <c r="D484" s="89"/>
      <c r="E484" s="89"/>
      <c r="F484" s="89"/>
      <c r="G484" s="89"/>
      <c r="H484" s="89"/>
      <c r="I484" s="89"/>
      <c r="J484" s="89"/>
      <c r="K484" s="89"/>
      <c r="L484" s="92"/>
      <c r="M484" s="92"/>
    </row>
    <row r="485" spans="1:31" s="46" customFormat="1" ht="24" thickTop="1" x14ac:dyDescent="0.35">
      <c r="A485" s="43"/>
      <c r="B485" s="43"/>
      <c r="C485" s="43"/>
      <c r="D485" s="43"/>
      <c r="E485" s="43"/>
      <c r="F485" s="44"/>
      <c r="G485" s="44"/>
      <c r="H485" s="44"/>
      <c r="I485" s="44"/>
      <c r="J485" s="44"/>
      <c r="K485" s="43"/>
      <c r="L485" s="45" t="s">
        <v>102</v>
      </c>
      <c r="M485" s="43"/>
      <c r="AA485" s="47"/>
      <c r="AB485" s="47"/>
      <c r="AC485" s="47"/>
      <c r="AD485" s="47"/>
      <c r="AE485" s="47"/>
    </row>
    <row r="486" spans="1:31" s="49" customFormat="1" ht="15.6" customHeight="1" x14ac:dyDescent="0.35">
      <c r="A486" s="9"/>
      <c r="B486" s="101" t="s">
        <v>64</v>
      </c>
      <c r="C486" s="101"/>
      <c r="D486" s="101"/>
      <c r="E486" s="101"/>
      <c r="F486" s="102" t="str">
        <f>IF($J$14="","vul bovenaan je naam in",$J$14)</f>
        <v>vul bovenaan je naam in</v>
      </c>
      <c r="G486" s="102"/>
      <c r="H486" s="102"/>
      <c r="I486" s="102"/>
      <c r="J486" s="102"/>
      <c r="K486" s="103" t="str">
        <f>CONCATENATE("*",L485,"*")</f>
        <v>*WW0*</v>
      </c>
      <c r="L486" s="103"/>
      <c r="M486" s="9"/>
      <c r="AA486" s="7"/>
      <c r="AB486" s="7"/>
      <c r="AC486" s="7"/>
      <c r="AD486" s="7"/>
      <c r="AE486" s="7"/>
    </row>
    <row r="487" spans="1:31" s="49" customFormat="1" ht="15.6" customHeight="1" x14ac:dyDescent="0.35">
      <c r="A487" s="9"/>
      <c r="B487" s="48"/>
      <c r="C487" s="48"/>
      <c r="D487" s="48"/>
      <c r="E487" s="48" t="s">
        <v>78</v>
      </c>
      <c r="F487" s="97" t="str">
        <f>IF($J$16=0,"vul bovenaan je speltak in",$J$16)</f>
        <v>vul bovenaan je speltak in</v>
      </c>
      <c r="G487" s="97"/>
      <c r="H487" s="97"/>
      <c r="I487" s="97"/>
      <c r="J487" s="97"/>
      <c r="K487" s="50"/>
      <c r="L487" s="51"/>
      <c r="M487" s="9"/>
      <c r="AA487" s="7"/>
      <c r="AB487" s="7"/>
      <c r="AC487" s="7"/>
      <c r="AD487" s="7"/>
      <c r="AE487" s="7"/>
    </row>
    <row r="488" spans="1:31" s="49" customFormat="1" ht="15.6" customHeight="1" x14ac:dyDescent="0.35">
      <c r="A488" s="9"/>
      <c r="B488" s="48"/>
      <c r="C488" s="48"/>
      <c r="D488" s="48"/>
      <c r="E488" s="48"/>
      <c r="F488" s="52"/>
      <c r="G488" s="52"/>
      <c r="H488" s="52"/>
      <c r="I488" s="52"/>
      <c r="J488" s="52"/>
      <c r="K488" s="50"/>
      <c r="L488" s="51"/>
      <c r="M488" s="9"/>
      <c r="AA488" s="7"/>
      <c r="AB488" s="7"/>
      <c r="AC488" s="7"/>
      <c r="AD488" s="7"/>
      <c r="AE488" s="7"/>
    </row>
    <row r="489" spans="1:31" s="9" customFormat="1" x14ac:dyDescent="0.35">
      <c r="E489" s="10"/>
      <c r="F489" s="13"/>
      <c r="G489" s="10"/>
      <c r="H489" s="53"/>
      <c r="I489" s="53"/>
      <c r="J489" s="54"/>
      <c r="K489" s="55"/>
      <c r="L489" s="55"/>
      <c r="AA489" s="7"/>
      <c r="AB489" s="7"/>
      <c r="AC489" s="7"/>
      <c r="AD489" s="7"/>
      <c r="AE489" s="7"/>
    </row>
    <row r="490" spans="1:31" s="9" customFormat="1" x14ac:dyDescent="0.2">
      <c r="B490" s="56"/>
      <c r="C490" s="98" t="s">
        <v>61</v>
      </c>
      <c r="D490" s="98"/>
      <c r="E490" s="98"/>
      <c r="F490" s="99"/>
      <c r="G490" s="99"/>
      <c r="H490" s="99"/>
      <c r="I490" s="99"/>
      <c r="J490" s="99"/>
      <c r="K490" s="99"/>
      <c r="L490" s="99"/>
      <c r="AA490" s="7"/>
      <c r="AB490" s="7"/>
      <c r="AC490" s="7"/>
      <c r="AD490" s="7"/>
      <c r="AE490" s="7"/>
    </row>
    <row r="491" spans="1:31" s="9" customFormat="1" ht="10.199999999999999" customHeight="1" x14ac:dyDescent="0.2">
      <c r="B491" s="56"/>
      <c r="K491" s="27"/>
      <c r="L491" s="27"/>
      <c r="AA491" s="7"/>
      <c r="AB491" s="7"/>
      <c r="AC491" s="7"/>
      <c r="AD491" s="7"/>
      <c r="AE491" s="7"/>
    </row>
    <row r="492" spans="1:31" s="33" customFormat="1" ht="14.4" customHeight="1" x14ac:dyDescent="0.35">
      <c r="B492" s="57" t="s">
        <v>29</v>
      </c>
      <c r="C492" s="93" t="s">
        <v>66</v>
      </c>
      <c r="D492" s="93"/>
      <c r="E492" s="93"/>
      <c r="F492" s="93"/>
      <c r="G492" s="93"/>
      <c r="H492" s="93"/>
      <c r="I492" s="93"/>
      <c r="J492" s="93"/>
      <c r="K492" s="93"/>
      <c r="L492" s="58"/>
      <c r="AA492" s="7"/>
      <c r="AB492" s="7"/>
      <c r="AC492" s="7"/>
      <c r="AD492" s="7"/>
      <c r="AE492" s="7"/>
    </row>
    <row r="493" spans="1:31" s="59" customFormat="1" x14ac:dyDescent="0.2">
      <c r="B493" s="79" t="s">
        <v>19</v>
      </c>
      <c r="C493" s="80">
        <v>3.5</v>
      </c>
      <c r="D493" s="60" t="s">
        <v>8</v>
      </c>
      <c r="E493" s="2"/>
      <c r="F493" s="60" t="s">
        <v>12</v>
      </c>
      <c r="G493" s="2"/>
      <c r="H493" s="60" t="s">
        <v>13</v>
      </c>
      <c r="I493" s="2"/>
      <c r="J493" s="61"/>
      <c r="K493" s="62"/>
      <c r="L493" s="63" t="str">
        <f t="shared" ref="L493:L497" si="54">IF((E493+G493+I493+K493)*C493=0,"",(E493+G493+I493+K493)*C493)</f>
        <v/>
      </c>
      <c r="P493" s="64"/>
      <c r="Q493" s="65"/>
      <c r="R493" s="64"/>
      <c r="S493" s="65"/>
      <c r="T493" s="64"/>
      <c r="U493" s="65"/>
      <c r="V493" s="64"/>
      <c r="W493" s="65"/>
      <c r="AA493" s="7"/>
      <c r="AB493" s="7"/>
      <c r="AC493" s="7"/>
      <c r="AD493" s="7"/>
      <c r="AE493" s="7"/>
    </row>
    <row r="494" spans="1:31" s="59" customFormat="1" x14ac:dyDescent="0.2">
      <c r="B494" s="79" t="s">
        <v>18</v>
      </c>
      <c r="C494" s="80">
        <v>3.5</v>
      </c>
      <c r="D494" s="60" t="s">
        <v>10</v>
      </c>
      <c r="E494" s="2"/>
      <c r="F494" s="66" t="s">
        <v>11</v>
      </c>
      <c r="G494" s="3"/>
      <c r="H494" s="66" t="s">
        <v>36</v>
      </c>
      <c r="I494" s="3"/>
      <c r="J494" s="61"/>
      <c r="K494" s="62"/>
      <c r="L494" s="63" t="str">
        <f t="shared" si="54"/>
        <v/>
      </c>
      <c r="P494" s="64"/>
      <c r="Q494" s="65"/>
      <c r="R494" s="64"/>
      <c r="S494" s="65"/>
      <c r="T494" s="64"/>
      <c r="U494" s="65"/>
      <c r="V494" s="64"/>
      <c r="W494" s="65"/>
      <c r="AA494" s="7"/>
      <c r="AB494" s="7"/>
      <c r="AC494" s="7"/>
      <c r="AD494" s="7"/>
      <c r="AE494" s="7"/>
    </row>
    <row r="495" spans="1:31" s="59" customFormat="1" x14ac:dyDescent="0.2">
      <c r="B495" s="79" t="s">
        <v>17</v>
      </c>
      <c r="C495" s="80">
        <v>3.5</v>
      </c>
      <c r="D495" s="66" t="s">
        <v>9</v>
      </c>
      <c r="E495" s="3"/>
      <c r="F495" s="72" t="s">
        <v>11</v>
      </c>
      <c r="G495" s="3"/>
      <c r="H495" s="35"/>
      <c r="I495" s="35"/>
      <c r="J495" s="61"/>
      <c r="K495" s="62"/>
      <c r="L495" s="63" t="str">
        <f t="shared" si="54"/>
        <v/>
      </c>
      <c r="P495" s="64"/>
      <c r="Q495" s="65"/>
      <c r="R495" s="64"/>
      <c r="S495" s="65"/>
      <c r="T495" s="64"/>
      <c r="U495" s="65"/>
      <c r="V495" s="64"/>
      <c r="W495" s="65"/>
      <c r="AA495" s="7"/>
      <c r="AB495" s="7"/>
      <c r="AC495" s="7"/>
      <c r="AD495" s="7"/>
      <c r="AE495" s="7"/>
    </row>
    <row r="496" spans="1:31" s="59" customFormat="1" x14ac:dyDescent="0.2">
      <c r="B496" s="79" t="s">
        <v>16</v>
      </c>
      <c r="C496" s="80">
        <v>3.5</v>
      </c>
      <c r="D496" s="72" t="s">
        <v>11</v>
      </c>
      <c r="E496" s="3"/>
      <c r="F496" s="60" t="s">
        <v>36</v>
      </c>
      <c r="G496" s="2"/>
      <c r="H496" s="60" t="s">
        <v>9</v>
      </c>
      <c r="I496" s="2"/>
      <c r="J496" s="61"/>
      <c r="K496" s="62"/>
      <c r="L496" s="63" t="str">
        <f t="shared" si="54"/>
        <v/>
      </c>
      <c r="P496" s="64"/>
      <c r="Q496" s="65"/>
      <c r="R496" s="64"/>
      <c r="S496" s="65"/>
      <c r="T496" s="64"/>
      <c r="U496" s="65"/>
      <c r="V496" s="64"/>
      <c r="W496" s="65"/>
      <c r="AA496" s="7"/>
      <c r="AB496" s="7"/>
      <c r="AC496" s="7"/>
      <c r="AD496" s="7"/>
      <c r="AE496" s="7"/>
    </row>
    <row r="497" spans="2:31" s="59" customFormat="1" x14ac:dyDescent="0.2">
      <c r="B497" s="79" t="s">
        <v>15</v>
      </c>
      <c r="C497" s="80">
        <v>3.5</v>
      </c>
      <c r="D497" s="66" t="s">
        <v>10</v>
      </c>
      <c r="E497" s="3"/>
      <c r="F497" s="66" t="s">
        <v>11</v>
      </c>
      <c r="G497" s="3"/>
      <c r="H497" s="66" t="s">
        <v>36</v>
      </c>
      <c r="I497" s="3"/>
      <c r="J497" s="61"/>
      <c r="K497" s="62"/>
      <c r="L497" s="63" t="str">
        <f t="shared" si="54"/>
        <v/>
      </c>
      <c r="P497" s="64"/>
      <c r="Q497" s="65"/>
      <c r="R497" s="64"/>
      <c r="S497" s="65"/>
      <c r="T497" s="64"/>
      <c r="U497" s="65"/>
      <c r="V497" s="64"/>
      <c r="W497" s="65"/>
      <c r="AA497" s="7"/>
      <c r="AB497" s="7"/>
      <c r="AC497" s="7"/>
      <c r="AD497" s="7"/>
      <c r="AE497" s="7"/>
    </row>
    <row r="498" spans="2:31" s="59" customFormat="1" ht="10.199999999999999" customHeight="1" x14ac:dyDescent="0.2">
      <c r="B498" s="67"/>
      <c r="C498" s="67"/>
      <c r="D498" s="67"/>
      <c r="E498" s="67"/>
      <c r="F498" s="67"/>
      <c r="G498" s="67"/>
      <c r="H498" s="67"/>
      <c r="I498" s="67"/>
      <c r="J498" s="61"/>
      <c r="K498" s="68"/>
      <c r="L498" s="63"/>
      <c r="P498" s="64"/>
      <c r="Q498" s="65"/>
      <c r="R498" s="64"/>
      <c r="S498" s="65"/>
      <c r="T498" s="64"/>
      <c r="U498" s="65"/>
      <c r="V498" s="64"/>
      <c r="W498" s="65"/>
      <c r="AA498" s="7"/>
      <c r="AB498" s="7"/>
      <c r="AC498" s="7"/>
      <c r="AD498" s="7"/>
      <c r="AE498" s="7"/>
    </row>
    <row r="499" spans="2:31" s="9" customFormat="1" x14ac:dyDescent="0.35">
      <c r="B499" s="57" t="s">
        <v>7</v>
      </c>
      <c r="C499" s="100" t="s">
        <v>67</v>
      </c>
      <c r="D499" s="100"/>
      <c r="E499" s="100"/>
      <c r="F499" s="100"/>
      <c r="G499" s="100"/>
      <c r="H499" s="100"/>
      <c r="I499" s="100"/>
      <c r="J499" s="100"/>
      <c r="K499" s="100"/>
      <c r="L499" s="69"/>
      <c r="Q499" s="70"/>
      <c r="S499" s="70"/>
      <c r="U499" s="70"/>
      <c r="W499" s="70"/>
      <c r="AA499" s="7"/>
      <c r="AB499" s="7"/>
      <c r="AC499" s="7"/>
      <c r="AD499" s="7"/>
      <c r="AE499" s="7"/>
    </row>
    <row r="500" spans="2:31" s="59" customFormat="1" x14ac:dyDescent="0.2">
      <c r="B500" s="79" t="s">
        <v>38</v>
      </c>
      <c r="C500" s="80">
        <v>1.9</v>
      </c>
      <c r="D500" s="71" t="s">
        <v>8</v>
      </c>
      <c r="E500" s="5"/>
      <c r="F500" s="61"/>
      <c r="G500" s="68"/>
      <c r="H500" s="61"/>
      <c r="I500" s="68"/>
      <c r="J500" s="61"/>
      <c r="K500" s="62"/>
      <c r="L500" s="63" t="str">
        <f t="shared" ref="L500:L506" si="55">IF((E500+G500+I500+K500)*C500=0,"",(E500+G500+I500+K500)*C500)</f>
        <v/>
      </c>
      <c r="P500" s="64"/>
      <c r="Q500" s="65"/>
      <c r="R500" s="64"/>
      <c r="S500" s="65"/>
      <c r="T500" s="64"/>
      <c r="U500" s="65"/>
      <c r="V500" s="64"/>
      <c r="W500" s="65"/>
      <c r="AA500" s="7"/>
      <c r="AB500" s="7"/>
      <c r="AC500" s="7"/>
      <c r="AD500" s="7"/>
      <c r="AE500" s="7"/>
    </row>
    <row r="501" spans="2:31" s="59" customFormat="1" x14ac:dyDescent="0.2">
      <c r="B501" s="79" t="s">
        <v>4</v>
      </c>
      <c r="C501" s="80">
        <v>1.9</v>
      </c>
      <c r="D501" s="66" t="s">
        <v>11</v>
      </c>
      <c r="E501" s="3"/>
      <c r="F501" s="66" t="s">
        <v>36</v>
      </c>
      <c r="G501" s="3"/>
      <c r="H501" s="66" t="s">
        <v>9</v>
      </c>
      <c r="I501" s="3"/>
      <c r="J501" s="61"/>
      <c r="K501" s="62"/>
      <c r="L501" s="63" t="str">
        <f t="shared" si="55"/>
        <v/>
      </c>
      <c r="P501" s="64"/>
      <c r="Q501" s="65"/>
      <c r="R501" s="64"/>
      <c r="S501" s="65"/>
      <c r="T501" s="64"/>
      <c r="U501" s="65"/>
      <c r="V501" s="64"/>
      <c r="W501" s="65"/>
      <c r="AA501" s="7"/>
      <c r="AB501" s="7"/>
      <c r="AC501" s="7"/>
      <c r="AD501" s="7"/>
      <c r="AE501" s="7"/>
    </row>
    <row r="502" spans="2:31" s="59" customFormat="1" x14ac:dyDescent="0.2">
      <c r="B502" s="79" t="s">
        <v>48</v>
      </c>
      <c r="C502" s="80">
        <v>1.9</v>
      </c>
      <c r="D502" s="72" t="s">
        <v>34</v>
      </c>
      <c r="E502" s="4"/>
      <c r="F502" s="13"/>
      <c r="G502" s="35"/>
      <c r="H502" s="13"/>
      <c r="I502" s="35"/>
      <c r="J502" s="61"/>
      <c r="K502" s="62"/>
      <c r="L502" s="63" t="str">
        <f t="shared" si="55"/>
        <v/>
      </c>
      <c r="P502" s="64"/>
      <c r="Q502" s="65"/>
      <c r="R502" s="64"/>
      <c r="S502" s="65"/>
      <c r="T502" s="64"/>
      <c r="U502" s="65"/>
      <c r="V502" s="64"/>
      <c r="W502" s="65"/>
      <c r="AA502" s="7"/>
      <c r="AB502" s="7"/>
      <c r="AC502" s="7"/>
      <c r="AD502" s="7"/>
      <c r="AE502" s="7"/>
    </row>
    <row r="503" spans="2:31" s="59" customFormat="1" x14ac:dyDescent="0.2">
      <c r="B503" s="79" t="s">
        <v>6</v>
      </c>
      <c r="C503" s="80">
        <v>1.9</v>
      </c>
      <c r="D503" s="66" t="s">
        <v>11</v>
      </c>
      <c r="E503" s="3"/>
      <c r="F503" s="66" t="s">
        <v>52</v>
      </c>
      <c r="G503" s="3"/>
      <c r="H503" s="61"/>
      <c r="I503" s="68"/>
      <c r="J503" s="61"/>
      <c r="K503" s="62"/>
      <c r="L503" s="63" t="str">
        <f t="shared" si="55"/>
        <v/>
      </c>
      <c r="P503" s="64"/>
      <c r="Q503" s="65"/>
      <c r="R503" s="64"/>
      <c r="S503" s="65"/>
      <c r="T503" s="64"/>
      <c r="U503" s="65"/>
      <c r="V503" s="64"/>
      <c r="W503" s="65"/>
      <c r="AA503" s="7"/>
      <c r="AB503" s="7"/>
      <c r="AC503" s="7"/>
      <c r="AD503" s="7"/>
      <c r="AE503" s="7"/>
    </row>
    <row r="504" spans="2:31" s="59" customFormat="1" x14ac:dyDescent="0.2">
      <c r="B504" s="79" t="s">
        <v>53</v>
      </c>
      <c r="C504" s="80">
        <v>1.9</v>
      </c>
      <c r="D504" s="72" t="s">
        <v>14</v>
      </c>
      <c r="E504" s="4"/>
      <c r="F504" s="13"/>
      <c r="G504" s="35"/>
      <c r="H504" s="61"/>
      <c r="I504" s="68"/>
      <c r="J504" s="61"/>
      <c r="K504" s="62"/>
      <c r="L504" s="63" t="str">
        <f t="shared" si="55"/>
        <v/>
      </c>
      <c r="P504" s="64"/>
      <c r="Q504" s="65"/>
      <c r="R504" s="64"/>
      <c r="S504" s="65"/>
      <c r="T504" s="64"/>
      <c r="U504" s="65"/>
      <c r="V504" s="64"/>
      <c r="W504" s="65"/>
      <c r="AA504" s="7"/>
      <c r="AB504" s="7"/>
      <c r="AC504" s="7"/>
      <c r="AD504" s="7"/>
      <c r="AE504" s="7"/>
    </row>
    <row r="505" spans="2:31" s="59" customFormat="1" x14ac:dyDescent="0.2">
      <c r="B505" s="79" t="s">
        <v>54</v>
      </c>
      <c r="C505" s="80">
        <v>1.9</v>
      </c>
      <c r="D505" s="60" t="s">
        <v>23</v>
      </c>
      <c r="E505" s="2"/>
      <c r="F505" s="61"/>
      <c r="G505" s="68"/>
      <c r="H505" s="61"/>
      <c r="I505" s="68"/>
      <c r="J505" s="61"/>
      <c r="K505" s="62"/>
      <c r="L505" s="63" t="str">
        <f t="shared" si="55"/>
        <v/>
      </c>
      <c r="P505" s="64"/>
      <c r="Q505" s="65"/>
      <c r="R505" s="64"/>
      <c r="S505" s="65"/>
      <c r="T505" s="64"/>
      <c r="U505" s="65"/>
      <c r="V505" s="64"/>
      <c r="W505" s="65"/>
      <c r="AA505" s="7"/>
      <c r="AB505" s="7"/>
      <c r="AC505" s="7"/>
      <c r="AD505" s="7"/>
      <c r="AE505" s="7"/>
    </row>
    <row r="506" spans="2:31" s="59" customFormat="1" x14ac:dyDescent="0.2">
      <c r="B506" s="79" t="s">
        <v>20</v>
      </c>
      <c r="C506" s="80">
        <v>1.9</v>
      </c>
      <c r="D506" s="60" t="s">
        <v>10</v>
      </c>
      <c r="E506" s="2"/>
      <c r="F506" s="60" t="s">
        <v>11</v>
      </c>
      <c r="G506" s="2"/>
      <c r="H506" s="60" t="s">
        <v>8</v>
      </c>
      <c r="I506" s="2"/>
      <c r="J506" s="61"/>
      <c r="K506" s="62"/>
      <c r="L506" s="63" t="str">
        <f t="shared" si="55"/>
        <v/>
      </c>
      <c r="P506" s="64"/>
      <c r="Q506" s="65"/>
      <c r="R506" s="64"/>
      <c r="S506" s="65"/>
      <c r="T506" s="64"/>
      <c r="U506" s="65"/>
      <c r="V506" s="64"/>
      <c r="W506" s="65"/>
      <c r="AA506" s="7"/>
      <c r="AB506" s="7"/>
      <c r="AC506" s="7"/>
      <c r="AD506" s="7"/>
      <c r="AE506" s="7"/>
    </row>
    <row r="507" spans="2:31" s="59" customFormat="1" x14ac:dyDescent="0.2">
      <c r="B507" s="79" t="s">
        <v>0</v>
      </c>
      <c r="C507" s="80">
        <v>1.9</v>
      </c>
      <c r="D507" s="60" t="s">
        <v>10</v>
      </c>
      <c r="E507" s="2"/>
      <c r="F507" s="66" t="s">
        <v>11</v>
      </c>
      <c r="G507" s="3"/>
      <c r="H507" s="66" t="s">
        <v>36</v>
      </c>
      <c r="I507" s="3"/>
      <c r="J507" s="66" t="s">
        <v>9</v>
      </c>
      <c r="K507" s="3"/>
      <c r="L507" s="63" t="str">
        <f>IF((E507+G507+I507+K507)*C507=0,"",(E507+G507+I507+K507)*C507)</f>
        <v/>
      </c>
      <c r="P507" s="64"/>
      <c r="Q507" s="65"/>
      <c r="R507" s="64"/>
      <c r="S507" s="65"/>
      <c r="T507" s="64"/>
      <c r="U507" s="65"/>
      <c r="V507" s="64"/>
      <c r="W507" s="65"/>
      <c r="AA507" s="7"/>
      <c r="AB507" s="7"/>
      <c r="AC507" s="7"/>
      <c r="AD507" s="7"/>
      <c r="AE507" s="7"/>
    </row>
    <row r="508" spans="2:31" s="59" customFormat="1" x14ac:dyDescent="0.2">
      <c r="B508" s="79" t="s">
        <v>49</v>
      </c>
      <c r="C508" s="80">
        <v>1.9</v>
      </c>
      <c r="D508" s="60" t="s">
        <v>55</v>
      </c>
      <c r="E508" s="2"/>
      <c r="F508" s="13"/>
      <c r="G508" s="35"/>
      <c r="H508" s="13"/>
      <c r="I508" s="35"/>
      <c r="J508" s="13"/>
      <c r="K508" s="73"/>
      <c r="L508" s="63" t="str">
        <f t="shared" ref="L508:L515" si="56">IF((E508+G508+I508+K508)*C508=0,"",(E508+G508+I508+K508)*C508)</f>
        <v/>
      </c>
      <c r="P508" s="64"/>
      <c r="Q508" s="65"/>
      <c r="R508" s="64"/>
      <c r="S508" s="65"/>
      <c r="T508" s="64"/>
      <c r="U508" s="65"/>
      <c r="V508" s="64"/>
      <c r="W508" s="65"/>
      <c r="AA508" s="7"/>
      <c r="AB508" s="7"/>
      <c r="AC508" s="7"/>
      <c r="AD508" s="7"/>
      <c r="AE508" s="7"/>
    </row>
    <row r="509" spans="2:31" s="59" customFormat="1" x14ac:dyDescent="0.2">
      <c r="B509" s="79" t="s">
        <v>30</v>
      </c>
      <c r="C509" s="80">
        <v>1.9</v>
      </c>
      <c r="D509" s="60" t="s">
        <v>23</v>
      </c>
      <c r="E509" s="2"/>
      <c r="F509" s="61"/>
      <c r="G509" s="68"/>
      <c r="H509" s="61"/>
      <c r="I509" s="68"/>
      <c r="J509" s="61"/>
      <c r="K509" s="62"/>
      <c r="L509" s="63" t="str">
        <f t="shared" si="56"/>
        <v/>
      </c>
      <c r="P509" s="64"/>
      <c r="Q509" s="65"/>
      <c r="R509" s="64"/>
      <c r="S509" s="65"/>
      <c r="T509" s="64"/>
      <c r="U509" s="65"/>
      <c r="V509" s="64"/>
      <c r="W509" s="65"/>
      <c r="AA509" s="7"/>
      <c r="AB509" s="7"/>
      <c r="AC509" s="7"/>
      <c r="AD509" s="7"/>
      <c r="AE509" s="7"/>
    </row>
    <row r="510" spans="2:31" s="59" customFormat="1" x14ac:dyDescent="0.2">
      <c r="B510" s="79" t="s">
        <v>50</v>
      </c>
      <c r="C510" s="80">
        <v>1.9</v>
      </c>
      <c r="D510" s="60" t="s">
        <v>9</v>
      </c>
      <c r="E510" s="2"/>
      <c r="F510" s="61"/>
      <c r="G510" s="68"/>
      <c r="H510" s="61"/>
      <c r="I510" s="68"/>
      <c r="J510" s="61"/>
      <c r="K510" s="62"/>
      <c r="L510" s="63" t="str">
        <f t="shared" si="56"/>
        <v/>
      </c>
      <c r="P510" s="64"/>
      <c r="Q510" s="65"/>
      <c r="R510" s="64"/>
      <c r="S510" s="65"/>
      <c r="T510" s="64"/>
      <c r="U510" s="65"/>
      <c r="V510" s="64"/>
      <c r="W510" s="65"/>
      <c r="AA510" s="7"/>
      <c r="AB510" s="7"/>
      <c r="AC510" s="7"/>
      <c r="AD510" s="7"/>
      <c r="AE510" s="7"/>
    </row>
    <row r="511" spans="2:31" s="59" customFormat="1" x14ac:dyDescent="0.2">
      <c r="B511" s="79" t="s">
        <v>51</v>
      </c>
      <c r="C511" s="80">
        <v>1.9</v>
      </c>
      <c r="D511" s="60" t="s">
        <v>8</v>
      </c>
      <c r="E511" s="2"/>
      <c r="F511" s="61"/>
      <c r="G511" s="68"/>
      <c r="H511" s="61"/>
      <c r="I511" s="68"/>
      <c r="J511" s="61"/>
      <c r="K511" s="62"/>
      <c r="L511" s="63" t="str">
        <f t="shared" si="56"/>
        <v/>
      </c>
      <c r="P511" s="64"/>
      <c r="Q511" s="65"/>
      <c r="R511" s="64"/>
      <c r="S511" s="65"/>
      <c r="T511" s="64"/>
      <c r="U511" s="65"/>
      <c r="V511" s="64"/>
      <c r="W511" s="65"/>
      <c r="AA511" s="7"/>
      <c r="AB511" s="7"/>
      <c r="AC511" s="7"/>
      <c r="AD511" s="7"/>
      <c r="AE511" s="7"/>
    </row>
    <row r="512" spans="2:31" s="59" customFormat="1" x14ac:dyDescent="0.2">
      <c r="B512" s="79" t="s">
        <v>32</v>
      </c>
      <c r="C512" s="80">
        <v>1.9</v>
      </c>
      <c r="D512" s="60" t="s">
        <v>9</v>
      </c>
      <c r="E512" s="2"/>
      <c r="F512" s="61"/>
      <c r="G512" s="68"/>
      <c r="H512" s="61"/>
      <c r="I512" s="68"/>
      <c r="J512" s="61"/>
      <c r="K512" s="62"/>
      <c r="L512" s="63" t="str">
        <f t="shared" si="56"/>
        <v/>
      </c>
      <c r="P512" s="64"/>
      <c r="Q512" s="65"/>
      <c r="R512" s="64"/>
      <c r="S512" s="65"/>
      <c r="T512" s="64"/>
      <c r="U512" s="65"/>
      <c r="V512" s="64"/>
      <c r="W512" s="65"/>
      <c r="AA512" s="7"/>
      <c r="AB512" s="7"/>
      <c r="AC512" s="7"/>
      <c r="AD512" s="7"/>
      <c r="AE512" s="7"/>
    </row>
    <row r="513" spans="2:31" s="59" customFormat="1" x14ac:dyDescent="0.2">
      <c r="B513" s="79" t="s">
        <v>1</v>
      </c>
      <c r="C513" s="80">
        <v>1.9</v>
      </c>
      <c r="D513" s="60" t="s">
        <v>10</v>
      </c>
      <c r="E513" s="2"/>
      <c r="F513" s="60" t="s">
        <v>11</v>
      </c>
      <c r="G513" s="2"/>
      <c r="H513" s="60" t="s">
        <v>36</v>
      </c>
      <c r="I513" s="2"/>
      <c r="J513" s="61"/>
      <c r="K513" s="62"/>
      <c r="L513" s="63" t="str">
        <f t="shared" si="56"/>
        <v/>
      </c>
      <c r="P513" s="64"/>
      <c r="Q513" s="65"/>
      <c r="R513" s="64"/>
      <c r="S513" s="65"/>
      <c r="T513" s="64"/>
      <c r="U513" s="65"/>
      <c r="V513" s="64"/>
      <c r="W513" s="65"/>
      <c r="AA513" s="7"/>
      <c r="AB513" s="7"/>
      <c r="AC513" s="7"/>
      <c r="AD513" s="7"/>
      <c r="AE513" s="7"/>
    </row>
    <row r="514" spans="2:31" s="59" customFormat="1" x14ac:dyDescent="0.2">
      <c r="B514" s="79" t="s">
        <v>2</v>
      </c>
      <c r="C514" s="80">
        <v>2.1</v>
      </c>
      <c r="D514" s="60" t="s">
        <v>10</v>
      </c>
      <c r="E514" s="2"/>
      <c r="F514" s="60" t="s">
        <v>11</v>
      </c>
      <c r="G514" s="2"/>
      <c r="H514" s="60" t="s">
        <v>36</v>
      </c>
      <c r="I514" s="2"/>
      <c r="J514" s="61"/>
      <c r="K514" s="62"/>
      <c r="L514" s="63" t="str">
        <f t="shared" si="56"/>
        <v/>
      </c>
      <c r="P514" s="64"/>
      <c r="Q514" s="65"/>
      <c r="R514" s="64"/>
      <c r="S514" s="65"/>
      <c r="T514" s="64"/>
      <c r="U514" s="65"/>
      <c r="V514" s="64"/>
      <c r="W514" s="65"/>
      <c r="AA514" s="7"/>
      <c r="AB514" s="7"/>
      <c r="AC514" s="7"/>
      <c r="AD514" s="7"/>
      <c r="AE514" s="7"/>
    </row>
    <row r="515" spans="2:31" s="59" customFormat="1" x14ac:dyDescent="0.2">
      <c r="B515" s="79" t="s">
        <v>3</v>
      </c>
      <c r="C515" s="80">
        <v>2.1</v>
      </c>
      <c r="D515" s="66" t="s">
        <v>10</v>
      </c>
      <c r="E515" s="3"/>
      <c r="F515" s="66" t="s">
        <v>11</v>
      </c>
      <c r="G515" s="3"/>
      <c r="H515" s="66" t="s">
        <v>36</v>
      </c>
      <c r="I515" s="3"/>
      <c r="J515" s="61"/>
      <c r="K515" s="62"/>
      <c r="L515" s="63" t="str">
        <f t="shared" si="56"/>
        <v/>
      </c>
      <c r="P515" s="64"/>
      <c r="Q515" s="65"/>
      <c r="R515" s="64"/>
      <c r="S515" s="65"/>
      <c r="T515" s="64"/>
      <c r="U515" s="65"/>
      <c r="V515" s="64"/>
      <c r="W515" s="65"/>
      <c r="AA515" s="7"/>
      <c r="AB515" s="7"/>
      <c r="AC515" s="7"/>
      <c r="AD515" s="7"/>
      <c r="AE515" s="7"/>
    </row>
    <row r="516" spans="2:31" s="59" customFormat="1" ht="10.199999999999999" customHeight="1" x14ac:dyDescent="0.2">
      <c r="B516" s="67"/>
      <c r="C516" s="67"/>
      <c r="D516" s="67"/>
      <c r="E516" s="67"/>
      <c r="F516" s="67"/>
      <c r="G516" s="67"/>
      <c r="H516" s="67"/>
      <c r="I516" s="67"/>
      <c r="J516" s="61"/>
      <c r="K516" s="68"/>
      <c r="L516" s="63"/>
      <c r="P516" s="64"/>
      <c r="Q516" s="65"/>
      <c r="R516" s="64"/>
      <c r="S516" s="65"/>
      <c r="T516" s="64"/>
      <c r="U516" s="65"/>
      <c r="V516" s="64"/>
      <c r="W516" s="65"/>
      <c r="AA516" s="7"/>
      <c r="AB516" s="7"/>
      <c r="AC516" s="7"/>
      <c r="AD516" s="74"/>
      <c r="AE516" s="74"/>
    </row>
    <row r="517" spans="2:31" s="33" customFormat="1" ht="14.4" customHeight="1" x14ac:dyDescent="0.35">
      <c r="B517" s="57" t="s">
        <v>31</v>
      </c>
      <c r="C517" s="93" t="s">
        <v>40</v>
      </c>
      <c r="D517" s="93"/>
      <c r="E517" s="93"/>
      <c r="F517" s="93"/>
      <c r="G517" s="93"/>
      <c r="H517" s="93"/>
      <c r="I517" s="93"/>
      <c r="J517" s="93"/>
      <c r="K517" s="93"/>
      <c r="L517" s="75"/>
      <c r="AA517" s="7"/>
      <c r="AB517" s="7"/>
      <c r="AC517" s="7"/>
      <c r="AD517" s="76"/>
      <c r="AE517" s="76"/>
    </row>
    <row r="518" spans="2:31" s="59" customFormat="1" x14ac:dyDescent="0.2">
      <c r="B518" s="79" t="s">
        <v>37</v>
      </c>
      <c r="C518" s="80">
        <v>10.5</v>
      </c>
      <c r="D518" s="66" t="s">
        <v>33</v>
      </c>
      <c r="E518" s="3"/>
      <c r="F518" s="61"/>
      <c r="G518" s="68"/>
      <c r="H518" s="61"/>
      <c r="I518" s="68"/>
      <c r="J518" s="61"/>
      <c r="K518" s="62"/>
      <c r="L518" s="63" t="str">
        <f t="shared" ref="L518:L521" si="57">IF((E518+G518+I518+K518)*C518=0,"",(E518+G518+I518+K518)*C518)</f>
        <v/>
      </c>
      <c r="P518" s="64"/>
      <c r="Q518" s="65"/>
      <c r="R518" s="64"/>
      <c r="S518" s="65"/>
      <c r="T518" s="64"/>
      <c r="U518" s="65"/>
      <c r="V518" s="64"/>
      <c r="W518" s="65"/>
      <c r="AA518" s="7"/>
      <c r="AB518" s="7"/>
      <c r="AC518" s="7"/>
      <c r="AD518" s="7"/>
      <c r="AE518" s="7"/>
    </row>
    <row r="519" spans="2:31" s="59" customFormat="1" x14ac:dyDescent="0.2">
      <c r="B519" s="79" t="s">
        <v>0</v>
      </c>
      <c r="C519" s="80">
        <v>10.5</v>
      </c>
      <c r="D519" s="66" t="s">
        <v>11</v>
      </c>
      <c r="E519" s="3"/>
      <c r="F519" s="66" t="s">
        <v>9</v>
      </c>
      <c r="G519" s="3"/>
      <c r="H519" s="68"/>
      <c r="I519" s="68"/>
      <c r="J519" s="68"/>
      <c r="K519" s="62"/>
      <c r="L519" s="63" t="str">
        <f t="shared" si="57"/>
        <v/>
      </c>
      <c r="P519" s="64"/>
      <c r="Q519" s="65"/>
      <c r="R519" s="64"/>
      <c r="S519" s="65"/>
      <c r="T519" s="64"/>
      <c r="U519" s="65"/>
      <c r="V519" s="64"/>
      <c r="W519" s="65"/>
      <c r="AA519" s="7"/>
      <c r="AB519" s="7"/>
      <c r="AC519" s="7"/>
      <c r="AD519" s="7"/>
      <c r="AE519" s="7"/>
    </row>
    <row r="520" spans="2:31" s="59" customFormat="1" x14ac:dyDescent="0.2">
      <c r="B520" s="79" t="s">
        <v>5</v>
      </c>
      <c r="C520" s="80">
        <v>10.5</v>
      </c>
      <c r="D520" s="72" t="s">
        <v>9</v>
      </c>
      <c r="E520" s="4"/>
      <c r="F520" s="35"/>
      <c r="G520" s="35"/>
      <c r="H520" s="68"/>
      <c r="I520" s="68"/>
      <c r="J520" s="68"/>
      <c r="K520" s="62"/>
      <c r="L520" s="63" t="str">
        <f t="shared" si="57"/>
        <v/>
      </c>
      <c r="P520" s="64"/>
      <c r="Q520" s="65"/>
      <c r="R520" s="64"/>
      <c r="S520" s="65"/>
      <c r="T520" s="64"/>
      <c r="U520" s="65"/>
      <c r="V520" s="64"/>
      <c r="W520" s="65"/>
      <c r="AA520" s="7"/>
      <c r="AB520" s="7"/>
      <c r="AC520" s="7"/>
      <c r="AD520" s="7"/>
      <c r="AE520" s="7"/>
    </row>
    <row r="521" spans="2:31" s="59" customFormat="1" x14ac:dyDescent="0.2">
      <c r="B521" s="79" t="s">
        <v>42</v>
      </c>
      <c r="C521" s="80">
        <v>10.5</v>
      </c>
      <c r="D521" s="66" t="s">
        <v>9</v>
      </c>
      <c r="E521" s="3"/>
      <c r="F521" s="68"/>
      <c r="G521" s="68"/>
      <c r="H521" s="68"/>
      <c r="I521" s="68"/>
      <c r="J521" s="68"/>
      <c r="K521" s="62"/>
      <c r="L521" s="63" t="str">
        <f t="shared" si="57"/>
        <v/>
      </c>
      <c r="P521" s="64"/>
      <c r="Q521" s="65"/>
      <c r="R521" s="64"/>
      <c r="S521" s="65"/>
      <c r="T521" s="64"/>
      <c r="U521" s="65"/>
      <c r="V521" s="64"/>
      <c r="W521" s="65"/>
      <c r="AA521" s="7"/>
      <c r="AB521" s="7"/>
      <c r="AC521" s="7"/>
      <c r="AD521" s="7"/>
      <c r="AE521" s="7"/>
    </row>
    <row r="522" spans="2:31" s="59" customFormat="1" ht="10.199999999999999" customHeight="1" x14ac:dyDescent="0.2">
      <c r="B522" s="67"/>
      <c r="C522" s="67"/>
      <c r="D522" s="67"/>
      <c r="E522" s="67"/>
      <c r="F522" s="68"/>
      <c r="G522" s="68"/>
      <c r="H522" s="68"/>
      <c r="I522" s="68"/>
      <c r="J522" s="68"/>
      <c r="K522" s="62"/>
      <c r="L522" s="63"/>
      <c r="P522" s="64"/>
      <c r="Q522" s="65"/>
      <c r="R522" s="64"/>
      <c r="S522" s="65"/>
      <c r="T522" s="64"/>
      <c r="U522" s="65"/>
      <c r="V522" s="64"/>
      <c r="W522" s="65"/>
      <c r="AA522" s="7"/>
      <c r="AB522" s="7"/>
      <c r="AC522" s="7"/>
      <c r="AD522" s="74"/>
      <c r="AE522" s="74"/>
    </row>
    <row r="523" spans="2:31" s="33" customFormat="1" ht="14.4" customHeight="1" x14ac:dyDescent="0.35">
      <c r="B523" s="57" t="s">
        <v>43</v>
      </c>
      <c r="C523" s="93" t="s">
        <v>39</v>
      </c>
      <c r="D523" s="93"/>
      <c r="E523" s="93"/>
      <c r="F523" s="93"/>
      <c r="G523" s="93"/>
      <c r="H523" s="93"/>
      <c r="I523" s="93"/>
      <c r="J523" s="93"/>
      <c r="K523" s="93"/>
      <c r="L523" s="75"/>
      <c r="AA523" s="7"/>
      <c r="AB523" s="76"/>
      <c r="AC523" s="76"/>
      <c r="AD523" s="76"/>
      <c r="AE523" s="76"/>
    </row>
    <row r="524" spans="2:31" s="59" customFormat="1" x14ac:dyDescent="0.2">
      <c r="B524" s="79" t="s">
        <v>27</v>
      </c>
      <c r="C524" s="80">
        <v>11</v>
      </c>
      <c r="D524" s="60" t="s">
        <v>28</v>
      </c>
      <c r="E524" s="2"/>
      <c r="F524" s="77"/>
      <c r="G524" s="78"/>
      <c r="H524" s="78"/>
      <c r="I524" s="68"/>
      <c r="J524" s="61"/>
      <c r="K524" s="62"/>
      <c r="L524" s="63" t="str">
        <f t="shared" ref="L524:L528" si="58">IF((E524+G524+I524+K524)*C524=0,"",(E524+G524+I524+K524)*C524)</f>
        <v/>
      </c>
      <c r="P524" s="64"/>
      <c r="Q524" s="65"/>
      <c r="R524" s="64"/>
      <c r="S524" s="65"/>
      <c r="T524" s="64"/>
      <c r="U524" s="65"/>
      <c r="V524" s="64"/>
      <c r="W524" s="65"/>
      <c r="AA524" s="7"/>
      <c r="AB524" s="74"/>
      <c r="AC524" s="74"/>
      <c r="AD524" s="74"/>
      <c r="AE524" s="74"/>
    </row>
    <row r="525" spans="2:31" s="59" customFormat="1" x14ac:dyDescent="0.2">
      <c r="B525" s="79" t="s">
        <v>76</v>
      </c>
      <c r="C525" s="80">
        <v>12.5</v>
      </c>
      <c r="D525" s="60" t="s">
        <v>23</v>
      </c>
      <c r="E525" s="2"/>
      <c r="F525" s="61"/>
      <c r="G525" s="68"/>
      <c r="H525" s="61"/>
      <c r="I525" s="68"/>
      <c r="J525" s="61"/>
      <c r="K525" s="62"/>
      <c r="L525" s="63" t="str">
        <f t="shared" si="58"/>
        <v/>
      </c>
      <c r="P525" s="64"/>
      <c r="Q525" s="65"/>
      <c r="R525" s="64"/>
      <c r="S525" s="65"/>
      <c r="T525" s="64"/>
      <c r="U525" s="65"/>
      <c r="V525" s="64"/>
      <c r="W525" s="65"/>
      <c r="AA525" s="7"/>
      <c r="AB525" s="74"/>
      <c r="AC525" s="74"/>
      <c r="AD525" s="74"/>
      <c r="AE525" s="74"/>
    </row>
    <row r="526" spans="2:31" s="59" customFormat="1" x14ac:dyDescent="0.2">
      <c r="B526" s="79" t="s">
        <v>35</v>
      </c>
      <c r="C526" s="80">
        <v>11</v>
      </c>
      <c r="D526" s="60" t="s">
        <v>9</v>
      </c>
      <c r="E526" s="2"/>
      <c r="F526" s="78"/>
      <c r="G526" s="68"/>
      <c r="H526" s="61"/>
      <c r="I526" s="68"/>
      <c r="J526" s="61"/>
      <c r="K526" s="62"/>
      <c r="L526" s="63" t="str">
        <f t="shared" si="58"/>
        <v/>
      </c>
      <c r="P526" s="64"/>
      <c r="Q526" s="65"/>
      <c r="R526" s="64"/>
      <c r="S526" s="65"/>
      <c r="T526" s="64"/>
      <c r="U526" s="65"/>
      <c r="V526" s="64"/>
      <c r="W526" s="65"/>
      <c r="AA526" s="7"/>
      <c r="AB526" s="74"/>
      <c r="AC526" s="74"/>
      <c r="AD526" s="74"/>
      <c r="AE526" s="74"/>
    </row>
    <row r="527" spans="2:31" s="59" customFormat="1" x14ac:dyDescent="0.2">
      <c r="B527" s="79" t="s">
        <v>75</v>
      </c>
      <c r="C527" s="80">
        <v>12</v>
      </c>
      <c r="D527" s="60" t="s">
        <v>8</v>
      </c>
      <c r="E527" s="2"/>
      <c r="F527" s="60" t="s">
        <v>13</v>
      </c>
      <c r="G527" s="2"/>
      <c r="H527" s="61"/>
      <c r="I527" s="68"/>
      <c r="J527" s="61"/>
      <c r="K527" s="62"/>
      <c r="L527" s="63" t="str">
        <f t="shared" si="58"/>
        <v/>
      </c>
      <c r="P527" s="64"/>
      <c r="Q527" s="65"/>
      <c r="R527" s="64"/>
      <c r="S527" s="65"/>
      <c r="T527" s="64"/>
      <c r="U527" s="65"/>
      <c r="V527" s="64"/>
      <c r="W527" s="65"/>
      <c r="AA527" s="7"/>
      <c r="AB527" s="74"/>
      <c r="AC527" s="74"/>
      <c r="AD527" s="74"/>
      <c r="AE527" s="74"/>
    </row>
    <row r="528" spans="2:31" s="59" customFormat="1" x14ac:dyDescent="0.2">
      <c r="B528" s="79" t="s">
        <v>47</v>
      </c>
      <c r="C528" s="80">
        <v>15</v>
      </c>
      <c r="D528" s="66" t="s">
        <v>10</v>
      </c>
      <c r="E528" s="3"/>
      <c r="F528" s="66" t="s">
        <v>11</v>
      </c>
      <c r="G528" s="3"/>
      <c r="H528" s="66" t="s">
        <v>36</v>
      </c>
      <c r="I528" s="3"/>
      <c r="J528" s="81"/>
      <c r="K528" s="82"/>
      <c r="L528" s="63" t="str">
        <f t="shared" si="58"/>
        <v/>
      </c>
      <c r="P528" s="64"/>
      <c r="Q528" s="65"/>
      <c r="R528" s="64"/>
      <c r="S528" s="65"/>
      <c r="T528" s="64"/>
      <c r="U528" s="65"/>
      <c r="V528" s="64"/>
      <c r="W528" s="65"/>
      <c r="AA528" s="7"/>
      <c r="AB528" s="74"/>
      <c r="AC528" s="74"/>
      <c r="AD528" s="74"/>
      <c r="AE528" s="74"/>
    </row>
    <row r="529" spans="2:31" s="59" customFormat="1" ht="10.199999999999999" customHeight="1" x14ac:dyDescent="0.2">
      <c r="B529" s="67"/>
      <c r="C529" s="67"/>
      <c r="D529" s="67"/>
      <c r="E529" s="67"/>
      <c r="F529" s="67"/>
      <c r="G529" s="67"/>
      <c r="H529" s="67"/>
      <c r="I529" s="67"/>
      <c r="J529" s="83"/>
      <c r="K529" s="83"/>
      <c r="L529" s="84"/>
      <c r="P529" s="64"/>
      <c r="Q529" s="65"/>
      <c r="R529" s="64"/>
      <c r="S529" s="65"/>
      <c r="T529" s="64"/>
      <c r="U529" s="65"/>
      <c r="V529" s="64"/>
      <c r="W529" s="65"/>
      <c r="AA529" s="7"/>
      <c r="AB529" s="74"/>
      <c r="AC529" s="74"/>
      <c r="AD529" s="74"/>
      <c r="AE529" s="74"/>
    </row>
    <row r="530" spans="2:31" s="33" customFormat="1" ht="14.4" customHeight="1" x14ac:dyDescent="0.35">
      <c r="B530" s="57" t="s">
        <v>24</v>
      </c>
      <c r="C530" s="93" t="s">
        <v>22</v>
      </c>
      <c r="D530" s="93"/>
      <c r="E530" s="93"/>
      <c r="F530" s="93"/>
      <c r="G530" s="93"/>
      <c r="H530" s="93"/>
      <c r="I530" s="93"/>
      <c r="J530" s="93"/>
      <c r="K530" s="94"/>
      <c r="L530" s="75"/>
      <c r="AA530" s="7"/>
      <c r="AB530" s="76"/>
      <c r="AC530" s="76"/>
      <c r="AD530" s="76"/>
      <c r="AE530" s="76"/>
    </row>
    <row r="531" spans="2:31" s="59" customFormat="1" x14ac:dyDescent="0.2">
      <c r="B531" s="79" t="s">
        <v>21</v>
      </c>
      <c r="C531" s="80">
        <v>3.75</v>
      </c>
      <c r="D531" s="60" t="s">
        <v>25</v>
      </c>
      <c r="E531" s="2"/>
      <c r="F531" s="77"/>
      <c r="G531" s="78"/>
      <c r="H531" s="78"/>
      <c r="I531" s="68"/>
      <c r="J531" s="61"/>
      <c r="K531" s="62"/>
      <c r="L531" s="63" t="str">
        <f t="shared" ref="L531:L532" si="59">IF((E531+G531+I531+K531)*C531=0,"",(E531+G531+I531+K531)*C531)</f>
        <v/>
      </c>
      <c r="P531" s="64"/>
      <c r="Q531" s="65"/>
      <c r="R531" s="64"/>
      <c r="S531" s="65"/>
      <c r="T531" s="64"/>
      <c r="U531" s="65"/>
      <c r="V531" s="64"/>
      <c r="W531" s="65"/>
      <c r="AA531" s="7"/>
      <c r="AB531" s="74"/>
      <c r="AC531" s="74"/>
      <c r="AD531" s="74"/>
      <c r="AE531" s="74"/>
    </row>
    <row r="532" spans="2:31" s="59" customFormat="1" x14ac:dyDescent="0.2">
      <c r="B532" s="79" t="s">
        <v>41</v>
      </c>
      <c r="C532" s="80">
        <v>2.75</v>
      </c>
      <c r="D532" s="66" t="s">
        <v>26</v>
      </c>
      <c r="E532" s="3"/>
      <c r="F532" s="85"/>
      <c r="G532" s="86"/>
      <c r="H532" s="86"/>
      <c r="I532" s="87"/>
      <c r="J532" s="81"/>
      <c r="K532" s="82"/>
      <c r="L532" s="63" t="str">
        <f t="shared" si="59"/>
        <v/>
      </c>
      <c r="P532" s="64"/>
      <c r="Q532" s="65"/>
      <c r="R532" s="64"/>
      <c r="S532" s="65"/>
      <c r="T532" s="64"/>
      <c r="U532" s="65"/>
      <c r="V532" s="64"/>
      <c r="W532" s="65"/>
      <c r="AA532" s="7"/>
      <c r="AB532" s="74"/>
      <c r="AC532" s="74"/>
      <c r="AD532" s="74"/>
      <c r="AE532" s="74"/>
    </row>
    <row r="533" spans="2:31" x14ac:dyDescent="0.35">
      <c r="B533" s="88"/>
      <c r="C533" s="95" t="s">
        <v>77</v>
      </c>
      <c r="D533" s="96" t="s">
        <v>56</v>
      </c>
      <c r="E533" s="96"/>
      <c r="F533" s="95"/>
      <c r="G533" s="95"/>
      <c r="H533" s="95"/>
      <c r="I533" s="95"/>
      <c r="J533" s="95"/>
      <c r="K533" s="95"/>
      <c r="L533" s="90">
        <f>SUM(L493:L532)</f>
        <v>0</v>
      </c>
    </row>
    <row r="534" spans="2:31" x14ac:dyDescent="0.35">
      <c r="C534" s="89"/>
      <c r="D534" s="89"/>
      <c r="E534" s="89"/>
      <c r="F534" s="89"/>
      <c r="G534" s="89"/>
      <c r="H534" s="89"/>
      <c r="I534" s="89"/>
      <c r="J534" s="89"/>
      <c r="K534" s="89"/>
      <c r="L534" s="92"/>
      <c r="M534" s="92"/>
    </row>
  </sheetData>
  <sheetProtection algorithmName="SHA-512" hashValue="cygrWZBzE0eOZTfw85z6B7AgEYbGy4AmqZBqH3U08kKD2lTu+QZQkx+fGjQ9mV5ESG2M9uWJLiOcZ3qBKNo1ZA==" saltValue="I0ZpAVL1XLOneV/Yo6RYsw==" spinCount="100000" sheet="1" objects="1" scenarios="1"/>
  <mergeCells count="156">
    <mergeCell ref="C242:K242"/>
    <mergeCell ref="C183:K183"/>
    <mergeCell ref="B186:E186"/>
    <mergeCell ref="F186:J186"/>
    <mergeCell ref="K186:L186"/>
    <mergeCell ref="C149:K149"/>
    <mergeCell ref="C92:K92"/>
    <mergeCell ref="C99:K99"/>
    <mergeCell ref="C117:K117"/>
    <mergeCell ref="C123:K123"/>
    <mergeCell ref="C140:E140"/>
    <mergeCell ref="F140:L140"/>
    <mergeCell ref="C142:K142"/>
    <mergeCell ref="C167:K167"/>
    <mergeCell ref="C173:K173"/>
    <mergeCell ref="C180:K180"/>
    <mergeCell ref="C130:K130"/>
    <mergeCell ref="C133:K133"/>
    <mergeCell ref="B136:E136"/>
    <mergeCell ref="F136:J136"/>
    <mergeCell ref="K136:L136"/>
    <mergeCell ref="F137:J137"/>
    <mergeCell ref="C223:K223"/>
    <mergeCell ref="C230:K230"/>
    <mergeCell ref="A1:M1"/>
    <mergeCell ref="C3:L3"/>
    <mergeCell ref="D6:L6"/>
    <mergeCell ref="D7:L7"/>
    <mergeCell ref="D8:L8"/>
    <mergeCell ref="C433:K433"/>
    <mergeCell ref="C467:K467"/>
    <mergeCell ref="C423:K423"/>
    <mergeCell ref="C430:K430"/>
    <mergeCell ref="B436:E436"/>
    <mergeCell ref="F436:J436"/>
    <mergeCell ref="F337:J337"/>
    <mergeCell ref="C340:E340"/>
    <mergeCell ref="F340:L340"/>
    <mergeCell ref="C342:K342"/>
    <mergeCell ref="C349:K349"/>
    <mergeCell ref="C330:K330"/>
    <mergeCell ref="F287:J287"/>
    <mergeCell ref="C290:E290"/>
    <mergeCell ref="F290:L290"/>
    <mergeCell ref="C292:K292"/>
    <mergeCell ref="F237:J237"/>
    <mergeCell ref="C240:E240"/>
    <mergeCell ref="F240:L240"/>
    <mergeCell ref="J16:L16"/>
    <mergeCell ref="D18:H18"/>
    <mergeCell ref="J18:L18"/>
    <mergeCell ref="D20:H20"/>
    <mergeCell ref="D22:E22"/>
    <mergeCell ref="F22:I22"/>
    <mergeCell ref="D9:L9"/>
    <mergeCell ref="D10:L10"/>
    <mergeCell ref="C12:L12"/>
    <mergeCell ref="J14:L14"/>
    <mergeCell ref="H16:I16"/>
    <mergeCell ref="H14:I14"/>
    <mergeCell ref="D23:E23"/>
    <mergeCell ref="F23:I23"/>
    <mergeCell ref="D24:E24"/>
    <mergeCell ref="F24:I24"/>
    <mergeCell ref="D25:E25"/>
    <mergeCell ref="F25:I25"/>
    <mergeCell ref="B86:E86"/>
    <mergeCell ref="F86:J86"/>
    <mergeCell ref="K86:L86"/>
    <mergeCell ref="D30:E30"/>
    <mergeCell ref="F30:I30"/>
    <mergeCell ref="D31:E31"/>
    <mergeCell ref="F31:I31"/>
    <mergeCell ref="D26:E26"/>
    <mergeCell ref="F26:I26"/>
    <mergeCell ref="D27:E27"/>
    <mergeCell ref="F27:I27"/>
    <mergeCell ref="D28:E28"/>
    <mergeCell ref="F28:I28"/>
    <mergeCell ref="F87:J87"/>
    <mergeCell ref="C90:E90"/>
    <mergeCell ref="F90:L90"/>
    <mergeCell ref="D29:E29"/>
    <mergeCell ref="F29:I29"/>
    <mergeCell ref="D32:K32"/>
    <mergeCell ref="C49:K49"/>
    <mergeCell ref="C67:K67"/>
    <mergeCell ref="C73:K73"/>
    <mergeCell ref="C80:K80"/>
    <mergeCell ref="C83:K83"/>
    <mergeCell ref="B36:E36"/>
    <mergeCell ref="F36:J36"/>
    <mergeCell ref="K36:L36"/>
    <mergeCell ref="C40:E40"/>
    <mergeCell ref="C42:K42"/>
    <mergeCell ref="F37:J37"/>
    <mergeCell ref="F40:L40"/>
    <mergeCell ref="C233:K233"/>
    <mergeCell ref="B236:E236"/>
    <mergeCell ref="F236:J236"/>
    <mergeCell ref="K236:L236"/>
    <mergeCell ref="F187:J187"/>
    <mergeCell ref="C190:E190"/>
    <mergeCell ref="F190:L190"/>
    <mergeCell ref="C192:K192"/>
    <mergeCell ref="C199:K199"/>
    <mergeCell ref="C217:K217"/>
    <mergeCell ref="C299:K299"/>
    <mergeCell ref="C317:K317"/>
    <mergeCell ref="C323:K323"/>
    <mergeCell ref="C333:K333"/>
    <mergeCell ref="B336:E336"/>
    <mergeCell ref="F336:J336"/>
    <mergeCell ref="K336:L336"/>
    <mergeCell ref="C249:K249"/>
    <mergeCell ref="C267:K267"/>
    <mergeCell ref="C273:K273"/>
    <mergeCell ref="C280:K280"/>
    <mergeCell ref="C283:K283"/>
    <mergeCell ref="B286:E286"/>
    <mergeCell ref="F286:J286"/>
    <mergeCell ref="K286:L286"/>
    <mergeCell ref="F387:J387"/>
    <mergeCell ref="C390:E390"/>
    <mergeCell ref="F390:L390"/>
    <mergeCell ref="C392:K392"/>
    <mergeCell ref="C399:K399"/>
    <mergeCell ref="C417:K417"/>
    <mergeCell ref="C367:K367"/>
    <mergeCell ref="C373:K373"/>
    <mergeCell ref="C380:K380"/>
    <mergeCell ref="C383:K383"/>
    <mergeCell ref="B386:E386"/>
    <mergeCell ref="F386:J386"/>
    <mergeCell ref="K386:L386"/>
    <mergeCell ref="C473:K473"/>
    <mergeCell ref="C480:K480"/>
    <mergeCell ref="C483:K483"/>
    <mergeCell ref="B486:E486"/>
    <mergeCell ref="F486:J486"/>
    <mergeCell ref="K486:L486"/>
    <mergeCell ref="K436:L436"/>
    <mergeCell ref="F437:J437"/>
    <mergeCell ref="C440:E440"/>
    <mergeCell ref="F440:L440"/>
    <mergeCell ref="C442:K442"/>
    <mergeCell ref="C449:K449"/>
    <mergeCell ref="C523:K523"/>
    <mergeCell ref="C530:K530"/>
    <mergeCell ref="C533:K533"/>
    <mergeCell ref="F487:J487"/>
    <mergeCell ref="C490:E490"/>
    <mergeCell ref="F490:L490"/>
    <mergeCell ref="C492:K492"/>
    <mergeCell ref="C499:K499"/>
    <mergeCell ref="C517:K517"/>
  </mergeCells>
  <phoneticPr fontId="16" type="noConversion"/>
  <conditionalFormatting sqref="J18:L18">
    <cfRule type="cellIs" dxfId="35" priority="44" operator="equal">
      <formula>""</formula>
    </cfRule>
  </conditionalFormatting>
  <conditionalFormatting sqref="A1">
    <cfRule type="cellIs" dxfId="34" priority="42" operator="equal">
      <formula>"Je hebt nog geen bestellijst ingevuld."</formula>
    </cfRule>
    <cfRule type="cellIs" dxfId="33" priority="43" operator="notEqual">
      <formula>"Compleet? Mail je bestelling naar plantenactie@batavenludger.nl"</formula>
    </cfRule>
  </conditionalFormatting>
  <conditionalFormatting sqref="D32:K32">
    <cfRule type="expression" dxfId="32" priority="36">
      <formula>D32&lt;&gt;""</formula>
    </cfRule>
  </conditionalFormatting>
  <conditionalFormatting sqref="F36:J36">
    <cfRule type="cellIs" dxfId="31" priority="35" operator="equal">
      <formula>"vul bovenaan je naam in"</formula>
    </cfRule>
  </conditionalFormatting>
  <conditionalFormatting sqref="F37">
    <cfRule type="cellIs" dxfId="30" priority="34" operator="equal">
      <formula>"vul bovenaan je speltak in"</formula>
    </cfRule>
  </conditionalFormatting>
  <conditionalFormatting sqref="F86:J86">
    <cfRule type="cellIs" dxfId="29" priority="31" operator="equal">
      <formula>"vul bovenaan je naam in"</formula>
    </cfRule>
  </conditionalFormatting>
  <conditionalFormatting sqref="F87">
    <cfRule type="cellIs" dxfId="28" priority="30" operator="equal">
      <formula>"vul bovenaan je speltak in"</formula>
    </cfRule>
  </conditionalFormatting>
  <conditionalFormatting sqref="F136:J136">
    <cfRule type="cellIs" dxfId="27" priority="29" operator="equal">
      <formula>"vul bovenaan je naam in"</formula>
    </cfRule>
  </conditionalFormatting>
  <conditionalFormatting sqref="F137">
    <cfRule type="cellIs" dxfId="26" priority="28" operator="equal">
      <formula>"vul bovenaan je speltak in"</formula>
    </cfRule>
  </conditionalFormatting>
  <conditionalFormatting sqref="F186:J186">
    <cfRule type="cellIs" dxfId="25" priority="27" operator="equal">
      <formula>"vul bovenaan je naam in"</formula>
    </cfRule>
  </conditionalFormatting>
  <conditionalFormatting sqref="F187">
    <cfRule type="cellIs" dxfId="24" priority="26" operator="equal">
      <formula>"vul bovenaan je speltak in"</formula>
    </cfRule>
  </conditionalFormatting>
  <conditionalFormatting sqref="F236:J236">
    <cfRule type="cellIs" dxfId="23" priority="25" operator="equal">
      <formula>"vul bovenaan je naam in"</formula>
    </cfRule>
  </conditionalFormatting>
  <conditionalFormatting sqref="F237">
    <cfRule type="cellIs" dxfId="22" priority="24" operator="equal">
      <formula>"vul bovenaan je speltak in"</formula>
    </cfRule>
  </conditionalFormatting>
  <conditionalFormatting sqref="F286:J286">
    <cfRule type="cellIs" dxfId="21" priority="23" operator="equal">
      <formula>"vul bovenaan je naam in"</formula>
    </cfRule>
  </conditionalFormatting>
  <conditionalFormatting sqref="F287">
    <cfRule type="cellIs" dxfId="20" priority="22" operator="equal">
      <formula>"vul bovenaan je speltak in"</formula>
    </cfRule>
  </conditionalFormatting>
  <conditionalFormatting sqref="F336:J336">
    <cfRule type="cellIs" dxfId="19" priority="21" operator="equal">
      <formula>"vul bovenaan je naam in"</formula>
    </cfRule>
  </conditionalFormatting>
  <conditionalFormatting sqref="F337">
    <cfRule type="cellIs" dxfId="18" priority="20" operator="equal">
      <formula>"vul bovenaan je speltak in"</formula>
    </cfRule>
  </conditionalFormatting>
  <conditionalFormatting sqref="F386:J386">
    <cfRule type="cellIs" dxfId="17" priority="19" operator="equal">
      <formula>"vul bovenaan je naam in"</formula>
    </cfRule>
  </conditionalFormatting>
  <conditionalFormatting sqref="F387">
    <cfRule type="cellIs" dxfId="16" priority="18" operator="equal">
      <formula>"vul bovenaan je speltak in"</formula>
    </cfRule>
  </conditionalFormatting>
  <conditionalFormatting sqref="F436:J436">
    <cfRule type="cellIs" dxfId="15" priority="17" operator="equal">
      <formula>"vul bovenaan je naam in"</formula>
    </cfRule>
  </conditionalFormatting>
  <conditionalFormatting sqref="F437">
    <cfRule type="cellIs" dxfId="14" priority="16" operator="equal">
      <formula>"vul bovenaan je speltak in"</formula>
    </cfRule>
  </conditionalFormatting>
  <conditionalFormatting sqref="F486:J486">
    <cfRule type="cellIs" dxfId="13" priority="15" operator="equal">
      <formula>"vul bovenaan je naam in"</formula>
    </cfRule>
  </conditionalFormatting>
  <conditionalFormatting sqref="F487">
    <cfRule type="cellIs" dxfId="12" priority="14" operator="equal">
      <formula>"vul bovenaan je speltak in"</formula>
    </cfRule>
  </conditionalFormatting>
  <conditionalFormatting sqref="J16:L16">
    <cfRule type="cellIs" dxfId="11" priority="13" operator="equal">
      <formula>""</formula>
    </cfRule>
  </conditionalFormatting>
  <conditionalFormatting sqref="J14:L14">
    <cfRule type="cellIs" dxfId="10" priority="12" operator="equal">
      <formula>""</formula>
    </cfRule>
  </conditionalFormatting>
  <conditionalFormatting sqref="F40">
    <cfRule type="cellIs" dxfId="9" priority="11" operator="equal">
      <formula>""</formula>
    </cfRule>
  </conditionalFormatting>
  <conditionalFormatting sqref="F90">
    <cfRule type="cellIs" dxfId="8" priority="9" operator="equal">
      <formula>""</formula>
    </cfRule>
  </conditionalFormatting>
  <conditionalFormatting sqref="F140">
    <cfRule type="cellIs" dxfId="7" priority="8" operator="equal">
      <formula>""</formula>
    </cfRule>
  </conditionalFormatting>
  <conditionalFormatting sqref="F190">
    <cfRule type="cellIs" dxfId="6" priority="7" operator="equal">
      <formula>""</formula>
    </cfRule>
  </conditionalFormatting>
  <conditionalFormatting sqref="F240">
    <cfRule type="cellIs" dxfId="5" priority="6" operator="equal">
      <formula>""</formula>
    </cfRule>
  </conditionalFormatting>
  <conditionalFormatting sqref="F290">
    <cfRule type="cellIs" dxfId="4" priority="5" operator="equal">
      <formula>""</formula>
    </cfRule>
  </conditionalFormatting>
  <conditionalFormatting sqref="F340">
    <cfRule type="cellIs" dxfId="3" priority="4" operator="equal">
      <formula>""</formula>
    </cfRule>
  </conditionalFormatting>
  <conditionalFormatting sqref="F390">
    <cfRule type="cellIs" dxfId="2" priority="3" operator="equal">
      <formula>""</formula>
    </cfRule>
  </conditionalFormatting>
  <conditionalFormatting sqref="F440">
    <cfRule type="cellIs" dxfId="1" priority="2" operator="equal">
      <formula>""</formula>
    </cfRule>
  </conditionalFormatting>
  <conditionalFormatting sqref="F490">
    <cfRule type="cellIs" dxfId="0" priority="1" operator="equal">
      <formula>""</formula>
    </cfRule>
  </conditionalFormatting>
  <dataValidations count="3">
    <dataValidation type="whole" allowBlank="1" showInputMessage="1" showErrorMessage="1" sqref="K57 G51 I51 G53 G69 G77:G78 I78 I46:I47 I43:I44 I63:I65 G63:G65 G56:G57 I56:I57 E50:E65 E68:E71 K457 E74:E78 G451 I451 G453 G469 G477:G478 I478 I446:I447 I443:I444 I463:I465 G463:G465 G456:G457 I456:I457 E450:E465 E468:E471 E474:E478 E81:E82 G43:G47 K107 E43:E47 G101 I101 G103 G119 G127:G128 I128 I96:I97 I93:I94 I113:I115 G113:G115 G106:G107 I106:I107 E100:E115 E118:E121 E124:E128 E131:E132 G93:G97 K157 E93:E97 G151 I151 G153 G169 G177:G178 I178 I146:I147 I143:I144 I163:I165 G163:G165 G156:G157 I156:I157 E150:E165 E168:E171 E174:E178 E181:E182 G143:G147 K207 E143:E147 G201 I201 G203 G219 G227:G228 I228 I196:I197 I193:I194 I213:I215 G213:G215 G206:G207 I206:I207 E200:E215 E218:E221 E224:E228 E231:E232 G193:G197 K257 E193:E197 G251 I251 G253 G269 G277:G278 I278 I246:I247 I243:I244 I263:I265 G263:G265 G256:G257 I256:I257 E250:E265 E268:E271 E274:E278 E281:E282 G243:G247 K307 E243:E247 G301 I301 G303 G319 G327:G328 I328 I296:I297 I293:I294 I313:I315 G313:G315 G306:G307 I306:I307 E300:E315 E318:E321 E324:E328 E331:E332 G293:G297 K357 E293:E297 G351 I351 G353 G369 G377:G378 I378 I346:I347 I343:I344 I363:I365 G363:G365 G356:G357 I356:I357 E350:E365 E368:E371 E374:E378 E381:E382 G343:G347 K407 E343:E347 G401 I401 G403 G419 G427:G428 I428 I396:I397 I393:I394 I413:I415 G413:G415 G406:G407 I406:I407 E400:E415 E418:E421 E424:E428 E431:E432 G393:G397 E481:E482 E393:E397 G443:G447 E443:E447 K507 G501 I501 G503 G519 G527:G528 I528 I496:I497 I493:I494 I513:I515 G513:G515 G506:G507 I506:I507 E500:E515 E518:E521 E524:E528 E531:E532 G493:G497 E493:E497" xr:uid="{C77CBDA2-C18B-4E81-93D0-21174F904452}">
      <formula1>0</formula1>
      <formula2>99</formula2>
    </dataValidation>
    <dataValidation type="textLength" operator="equal" allowBlank="1" showInputMessage="1" showErrorMessage="1" sqref="J18:L18" xr:uid="{EB250064-16AA-4400-B8E2-5A4E5F73DBCF}">
      <formula1>8</formula1>
    </dataValidation>
    <dataValidation type="list" allowBlank="1" showInputMessage="1" showErrorMessage="1" sqref="J16:L16" xr:uid="{3867A6B9-24A1-4C09-A374-9202C1C1865C}">
      <formula1>$AA$1:$AA$8</formula1>
    </dataValidation>
  </dataValidations>
  <hyperlinks>
    <hyperlink ref="D9" r:id="rId1" xr:uid="{F0A1FBA1-7545-4208-A75F-C0A2C2C821E4}"/>
  </hyperlinks>
  <printOptions horizontalCentered="1" verticalCentered="1"/>
  <pageMargins left="0.19685039370078741" right="0.19685039370078741" top="0.39370078740157483" bottom="0.39370078740157483" header="0.31496062992125984" footer="0.31496062992125984"/>
  <pageSetup paperSize="9" scale="92" fitToHeight="500" orientation="portrait" r:id="rId2"/>
  <rowBreaks count="10" manualBreakCount="10">
    <brk id="34" max="16383" man="1"/>
    <brk id="84" max="16383" man="1"/>
    <brk id="134" max="16383" man="1"/>
    <brk id="184" max="16383" man="1"/>
    <brk id="234" max="16383" man="1"/>
    <brk id="284" max="16383" man="1"/>
    <brk id="334" max="16383" man="1"/>
    <brk id="384" max="16383" man="1"/>
    <brk id="434" max="16383" man="1"/>
    <brk id="484"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BESTELLIJST 2023 WEB</vt:lpstr>
      <vt:lpstr>'BESTELLIJST 2023 WEB'!Afdrukbereik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 Grob</dc:creator>
  <cp:lastModifiedBy>Martijn Wes</cp:lastModifiedBy>
  <cp:lastPrinted>2023-04-07T11:38:10Z</cp:lastPrinted>
  <dcterms:created xsi:type="dcterms:W3CDTF">2006-03-01T20:33:47Z</dcterms:created>
  <dcterms:modified xsi:type="dcterms:W3CDTF">2023-04-07T12:02:40Z</dcterms:modified>
</cp:coreProperties>
</file>