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jwmij\Downloads\"/>
    </mc:Choice>
  </mc:AlternateContent>
  <xr:revisionPtr revIDLastSave="0" documentId="8_{17A457C9-AE0B-4F7E-B271-CE8FF676B984}" xr6:coauthVersionLast="47" xr6:coauthVersionMax="47" xr10:uidLastSave="{00000000-0000-0000-0000-000000000000}"/>
  <workbookProtection workbookAlgorithmName="SHA-512" workbookHashValue="yxoRqqlcNvBx6+gIggzfqZnqebcces9nLAmmztnV9WYmA63sEBBzuewWlkY2MQtGbYbXeFoSM3denjpjmteLIA==" workbookSaltValue="dPTUz3oJlmL81olgnWScMw==" workbookSpinCount="100000" lockStructure="1"/>
  <bookViews>
    <workbookView xWindow="28680" yWindow="-120" windowWidth="29040" windowHeight="17520" xr2:uid="{EF41B666-DF2D-4C7E-981F-A5BB3CDC3BEC}"/>
  </bookViews>
  <sheets>
    <sheet name="BESTELLIJST 2024 WEB" sheetId="1" r:id="rId1"/>
  </sheets>
  <definedNames>
    <definedName name="_xlnm._FilterDatabase" localSheetId="0" hidden="1">'BESTELLIJST 2024 WEB'!$A$42:$AF$523</definedName>
    <definedName name="_xlnm.Print_Area" localSheetId="0">'BESTELLIJST 2024 WEB'!$A$1:$M$524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22" i="1" l="1"/>
  <c r="L521" i="1"/>
  <c r="L518" i="1"/>
  <c r="L517" i="1"/>
  <c r="L516" i="1"/>
  <c r="L515" i="1"/>
  <c r="L512" i="1"/>
  <c r="L511" i="1"/>
  <c r="L508" i="1"/>
  <c r="L507" i="1"/>
  <c r="L506" i="1"/>
  <c r="L473" i="1"/>
  <c r="L472" i="1"/>
  <c r="L469" i="1"/>
  <c r="L468" i="1"/>
  <c r="L467" i="1"/>
  <c r="L466" i="1"/>
  <c r="L463" i="1"/>
  <c r="L462" i="1"/>
  <c r="L459" i="1"/>
  <c r="L458" i="1"/>
  <c r="L457" i="1"/>
  <c r="L424" i="1"/>
  <c r="L423" i="1"/>
  <c r="L420" i="1"/>
  <c r="L419" i="1"/>
  <c r="L418" i="1"/>
  <c r="L417" i="1"/>
  <c r="L414" i="1"/>
  <c r="L413" i="1"/>
  <c r="L410" i="1"/>
  <c r="L409" i="1"/>
  <c r="L408" i="1"/>
  <c r="L375" i="1"/>
  <c r="L374" i="1"/>
  <c r="L371" i="1"/>
  <c r="L370" i="1"/>
  <c r="L369" i="1"/>
  <c r="L368" i="1"/>
  <c r="L365" i="1"/>
  <c r="L364" i="1"/>
  <c r="L361" i="1"/>
  <c r="L360" i="1"/>
  <c r="L359" i="1"/>
  <c r="L326" i="1"/>
  <c r="L325" i="1"/>
  <c r="L322" i="1"/>
  <c r="L321" i="1"/>
  <c r="L320" i="1"/>
  <c r="L319" i="1"/>
  <c r="L316" i="1"/>
  <c r="L315" i="1"/>
  <c r="L312" i="1"/>
  <c r="L311" i="1"/>
  <c r="L310" i="1"/>
  <c r="L277" i="1"/>
  <c r="L276" i="1"/>
  <c r="L273" i="1"/>
  <c r="L272" i="1"/>
  <c r="L271" i="1"/>
  <c r="L270" i="1"/>
  <c r="L267" i="1"/>
  <c r="L266" i="1"/>
  <c r="L263" i="1"/>
  <c r="L262" i="1"/>
  <c r="L261" i="1"/>
  <c r="L228" i="1"/>
  <c r="L227" i="1"/>
  <c r="L224" i="1"/>
  <c r="L223" i="1"/>
  <c r="L222" i="1"/>
  <c r="L221" i="1"/>
  <c r="L218" i="1"/>
  <c r="L217" i="1"/>
  <c r="L214" i="1"/>
  <c r="L213" i="1"/>
  <c r="L212" i="1"/>
  <c r="L179" i="1"/>
  <c r="L178" i="1"/>
  <c r="L175" i="1"/>
  <c r="L174" i="1"/>
  <c r="L173" i="1"/>
  <c r="L172" i="1"/>
  <c r="L169" i="1"/>
  <c r="L168" i="1"/>
  <c r="L165" i="1"/>
  <c r="L164" i="1"/>
  <c r="L163" i="1"/>
  <c r="L130" i="1"/>
  <c r="L129" i="1"/>
  <c r="L126" i="1"/>
  <c r="L125" i="1"/>
  <c r="L124" i="1"/>
  <c r="L123" i="1"/>
  <c r="L120" i="1"/>
  <c r="L119" i="1"/>
  <c r="L116" i="1"/>
  <c r="L115" i="1"/>
  <c r="L114" i="1"/>
  <c r="L71" i="1"/>
  <c r="L70" i="1"/>
  <c r="L503" i="1" l="1"/>
  <c r="L502" i="1"/>
  <c r="L501" i="1"/>
  <c r="L500" i="1"/>
  <c r="L499" i="1"/>
  <c r="L498" i="1"/>
  <c r="L497" i="1"/>
  <c r="L496" i="1"/>
  <c r="L495" i="1"/>
  <c r="L494" i="1"/>
  <c r="L493" i="1"/>
  <c r="L492" i="1"/>
  <c r="L491" i="1"/>
  <c r="L490" i="1"/>
  <c r="L489" i="1"/>
  <c r="L486" i="1"/>
  <c r="L485" i="1"/>
  <c r="L484" i="1"/>
  <c r="F478" i="1"/>
  <c r="K477" i="1"/>
  <c r="F477" i="1"/>
  <c r="L454" i="1"/>
  <c r="L453" i="1"/>
  <c r="L452" i="1"/>
  <c r="L451" i="1"/>
  <c r="L450" i="1"/>
  <c r="L449" i="1"/>
  <c r="L448" i="1"/>
  <c r="L447" i="1"/>
  <c r="L446" i="1"/>
  <c r="L445" i="1"/>
  <c r="L444" i="1"/>
  <c r="L443" i="1"/>
  <c r="L442" i="1"/>
  <c r="L441" i="1"/>
  <c r="L440" i="1"/>
  <c r="L437" i="1"/>
  <c r="L436" i="1"/>
  <c r="L435" i="1"/>
  <c r="F429" i="1"/>
  <c r="K428" i="1"/>
  <c r="F428" i="1"/>
  <c r="L405" i="1"/>
  <c r="L404" i="1"/>
  <c r="L403" i="1"/>
  <c r="L402" i="1"/>
  <c r="L401" i="1"/>
  <c r="L400" i="1"/>
  <c r="L399" i="1"/>
  <c r="L398" i="1"/>
  <c r="L397" i="1"/>
  <c r="L396" i="1"/>
  <c r="L395" i="1"/>
  <c r="L394" i="1"/>
  <c r="L393" i="1"/>
  <c r="L392" i="1"/>
  <c r="L391" i="1"/>
  <c r="L388" i="1"/>
  <c r="L387" i="1"/>
  <c r="L386" i="1"/>
  <c r="F380" i="1"/>
  <c r="K379" i="1"/>
  <c r="F379" i="1"/>
  <c r="L356" i="1"/>
  <c r="L355" i="1"/>
  <c r="L354" i="1"/>
  <c r="L353" i="1"/>
  <c r="L352" i="1"/>
  <c r="L351" i="1"/>
  <c r="L350" i="1"/>
  <c r="L349" i="1"/>
  <c r="L348" i="1"/>
  <c r="L347" i="1"/>
  <c r="L346" i="1"/>
  <c r="L345" i="1"/>
  <c r="L344" i="1"/>
  <c r="L343" i="1"/>
  <c r="L342" i="1"/>
  <c r="L339" i="1"/>
  <c r="L338" i="1"/>
  <c r="L337" i="1"/>
  <c r="F331" i="1"/>
  <c r="K330" i="1"/>
  <c r="F330" i="1"/>
  <c r="L307" i="1"/>
  <c r="L306" i="1"/>
  <c r="L305" i="1"/>
  <c r="L304" i="1"/>
  <c r="L303" i="1"/>
  <c r="L302" i="1"/>
  <c r="L301" i="1"/>
  <c r="L300" i="1"/>
  <c r="L299" i="1"/>
  <c r="L298" i="1"/>
  <c r="L297" i="1"/>
  <c r="L296" i="1"/>
  <c r="L295" i="1"/>
  <c r="L294" i="1"/>
  <c r="L293" i="1"/>
  <c r="L290" i="1"/>
  <c r="L289" i="1"/>
  <c r="L288" i="1"/>
  <c r="F282" i="1"/>
  <c r="K281" i="1"/>
  <c r="F281" i="1"/>
  <c r="L258" i="1"/>
  <c r="L257" i="1"/>
  <c r="L256" i="1"/>
  <c r="L255" i="1"/>
  <c r="L254" i="1"/>
  <c r="L253" i="1"/>
  <c r="L252" i="1"/>
  <c r="L251" i="1"/>
  <c r="L250" i="1"/>
  <c r="L249" i="1"/>
  <c r="L248" i="1"/>
  <c r="L247" i="1"/>
  <c r="L246" i="1"/>
  <c r="L245" i="1"/>
  <c r="L244" i="1"/>
  <c r="L241" i="1"/>
  <c r="L240" i="1"/>
  <c r="L239" i="1"/>
  <c r="F233" i="1"/>
  <c r="K232" i="1"/>
  <c r="F232" i="1"/>
  <c r="L209" i="1"/>
  <c r="L208" i="1"/>
  <c r="L207" i="1"/>
  <c r="L206" i="1"/>
  <c r="L205" i="1"/>
  <c r="L204" i="1"/>
  <c r="L203" i="1"/>
  <c r="L202" i="1"/>
  <c r="L201" i="1"/>
  <c r="L200" i="1"/>
  <c r="L199" i="1"/>
  <c r="L198" i="1"/>
  <c r="L197" i="1"/>
  <c r="L196" i="1"/>
  <c r="L195" i="1"/>
  <c r="L192" i="1"/>
  <c r="L191" i="1"/>
  <c r="L190" i="1"/>
  <c r="F184" i="1"/>
  <c r="K183" i="1"/>
  <c r="F183" i="1"/>
  <c r="L160" i="1"/>
  <c r="L159" i="1"/>
  <c r="L158" i="1"/>
  <c r="L157" i="1"/>
  <c r="L156" i="1"/>
  <c r="L155" i="1"/>
  <c r="L154" i="1"/>
  <c r="L153" i="1"/>
  <c r="L152" i="1"/>
  <c r="L151" i="1"/>
  <c r="L150" i="1"/>
  <c r="L149" i="1"/>
  <c r="L148" i="1"/>
  <c r="L147" i="1"/>
  <c r="L146" i="1"/>
  <c r="L143" i="1"/>
  <c r="L142" i="1"/>
  <c r="L141" i="1"/>
  <c r="F135" i="1"/>
  <c r="K134" i="1"/>
  <c r="F134" i="1"/>
  <c r="L111" i="1"/>
  <c r="L110" i="1"/>
  <c r="L109" i="1"/>
  <c r="L108" i="1"/>
  <c r="L107" i="1"/>
  <c r="L106" i="1"/>
  <c r="L105" i="1"/>
  <c r="L104" i="1"/>
  <c r="L103" i="1"/>
  <c r="L102" i="1"/>
  <c r="L101" i="1"/>
  <c r="L100" i="1"/>
  <c r="L99" i="1"/>
  <c r="L98" i="1"/>
  <c r="L97" i="1"/>
  <c r="L94" i="1"/>
  <c r="L93" i="1"/>
  <c r="L92" i="1"/>
  <c r="F86" i="1"/>
  <c r="K85" i="1"/>
  <c r="F85" i="1"/>
  <c r="L81" i="1"/>
  <c r="L80" i="1"/>
  <c r="L77" i="1"/>
  <c r="L76" i="1"/>
  <c r="L75" i="1"/>
  <c r="L74" i="1"/>
  <c r="L67" i="1"/>
  <c r="L66" i="1"/>
  <c r="L65" i="1"/>
  <c r="L62" i="1"/>
  <c r="L61" i="1"/>
  <c r="L60" i="1"/>
  <c r="L59" i="1"/>
  <c r="L58" i="1"/>
  <c r="L57" i="1"/>
  <c r="L56" i="1"/>
  <c r="L55" i="1"/>
  <c r="L54" i="1"/>
  <c r="L53" i="1"/>
  <c r="L52" i="1"/>
  <c r="L51" i="1"/>
  <c r="L50" i="1"/>
  <c r="L49" i="1"/>
  <c r="L48" i="1"/>
  <c r="L45" i="1"/>
  <c r="L44" i="1"/>
  <c r="L43" i="1"/>
  <c r="F37" i="1"/>
  <c r="K36" i="1"/>
  <c r="F36" i="1"/>
  <c r="F31" i="1"/>
  <c r="F30" i="1"/>
  <c r="F29" i="1"/>
  <c r="F28" i="1"/>
  <c r="F27" i="1"/>
  <c r="F26" i="1"/>
  <c r="F25" i="1"/>
  <c r="F24" i="1"/>
  <c r="F23" i="1"/>
  <c r="F22" i="1"/>
  <c r="L327" i="1" l="1"/>
  <c r="J27" i="1" s="1"/>
  <c r="L523" i="1"/>
  <c r="J31" i="1" s="1"/>
  <c r="L180" i="1"/>
  <c r="J24" i="1" s="1"/>
  <c r="L376" i="1"/>
  <c r="J28" i="1" s="1"/>
  <c r="L474" i="1"/>
  <c r="J30" i="1" s="1"/>
  <c r="L278" i="1"/>
  <c r="J26" i="1" s="1"/>
  <c r="L229" i="1"/>
  <c r="J25" i="1" s="1"/>
  <c r="L425" i="1"/>
  <c r="J29" i="1" s="1"/>
  <c r="L131" i="1"/>
  <c r="J23" i="1" s="1"/>
  <c r="L82" i="1"/>
  <c r="J22" i="1" s="1"/>
  <c r="D32" i="1" l="1"/>
  <c r="J20" i="1"/>
  <c r="A1" i="1" s="1"/>
</calcChain>
</file>

<file path=xl/sharedStrings.xml><?xml version="1.0" encoding="utf-8"?>
<sst xmlns="http://schemas.openxmlformats.org/spreadsheetml/2006/main" count="1466" uniqueCount="103">
  <si>
    <t>Bevers</t>
  </si>
  <si>
    <t>Welpen</t>
  </si>
  <si>
    <t>fijn dat je planten wilt bestellen! Je haalt hiermee niet alleen kleur en geur naar je tuin of balkon maar geeft ook onze scoutinggroep een financieel steuntje in de rug!</t>
  </si>
  <si>
    <t>Wolven</t>
  </si>
  <si>
    <t>Scouts</t>
  </si>
  <si>
    <t>Zo werkt het:</t>
  </si>
  <si>
    <t>Explorers</t>
  </si>
  <si>
    <t>Vul in dit bestand hieronder één of meer bestellijsten in met de aantallen en planten die je wilt bestellen.</t>
  </si>
  <si>
    <t>Batactief</t>
  </si>
  <si>
    <t xml:space="preserve">Vul in het kader "Kruiwagen" de gevraagde gegevens in:
- je naam en speltak
- een 06 nummer waarop wij een appje kunnen sturen met een betaalverzoek voor het voldoen van de verzamelbestelling. Dit verzamelbedrag staat in het kader hieronder vermeld. Eventuele bestellingen van familie, vrienden en buren svp zelf onderling verrekennen.
</t>
  </si>
  <si>
    <t>Stam</t>
  </si>
  <si>
    <t>Sla dit volledig ingevulde formulier op en stuur het per email terug naar:</t>
  </si>
  <si>
    <t>Kader</t>
  </si>
  <si>
    <t>plantenactie@batavenludger.nl</t>
  </si>
  <si>
    <t>anders</t>
  </si>
  <si>
    <t>Rond 1 mei krijg je op het opgegeven 06-nummer, een appje met een betaalverzoek om het openstaande totaalbedrag te voldoen. Dit betaalverzoek dient voor afhalen van de bestelling te zijn voldaan.</t>
  </si>
  <si>
    <t>KRUIWAGEN</t>
  </si>
  <si>
    <t>Controleer je kruiwagen, rond je bestelling af en verstuur hem per mail als deze compleet is.</t>
  </si>
  <si>
    <t>naam:</t>
  </si>
  <si>
    <t>speltak:</t>
  </si>
  <si>
    <t>Stuur mij een betaalverzoek voor het voldoen van de verzamelbestelling op 06-nummer:</t>
  </si>
  <si>
    <t>06-</t>
  </si>
  <si>
    <t>totaalprijs verzamelbestelling:</t>
  </si>
  <si>
    <t>verzameloverzicht bestellijsten:</t>
  </si>
  <si>
    <t>bestellijst WW1</t>
  </si>
  <si>
    <t>bestellijst WW2</t>
  </si>
  <si>
    <t>bestellijst WW3</t>
  </si>
  <si>
    <t>bestellijst WW4</t>
  </si>
  <si>
    <t>bestellijst WW5</t>
  </si>
  <si>
    <t>bestellijst WW6</t>
  </si>
  <si>
    <t>bestellijst WW7</t>
  </si>
  <si>
    <t>bestellijst WW8</t>
  </si>
  <si>
    <t>bestellijst WW9</t>
  </si>
  <si>
    <t>bestellijst WW10</t>
  </si>
  <si>
    <t>WW1</t>
  </si>
  <si>
    <t>Bestellijst Plantenactie van:</t>
  </si>
  <si>
    <t>planten bestemd voor:</t>
  </si>
  <si>
    <t>perkplanten</t>
  </si>
  <si>
    <t>per set van 6 potjes ca. 9cm</t>
  </si>
  <si>
    <t>afrikaantje</t>
  </si>
  <si>
    <t>geel:</t>
  </si>
  <si>
    <t>brons:</t>
  </si>
  <si>
    <t>oranje:</t>
  </si>
  <si>
    <t>rood:</t>
  </si>
  <si>
    <t>wit:</t>
  </si>
  <si>
    <t>roze:</t>
  </si>
  <si>
    <t>lobelia</t>
  </si>
  <si>
    <t>blauw:</t>
  </si>
  <si>
    <t>vlijtige liesje</t>
  </si>
  <si>
    <t>perkplanten (stek)</t>
  </si>
  <si>
    <t>per stuk in potje ca. 12cm</t>
  </si>
  <si>
    <t>astericus</t>
  </si>
  <si>
    <t>bacopa</t>
  </si>
  <si>
    <t>brachycome</t>
  </si>
  <si>
    <t>paars:</t>
  </si>
  <si>
    <t>dahlia</t>
  </si>
  <si>
    <t>mix:</t>
  </si>
  <si>
    <t>diascia</t>
  </si>
  <si>
    <t>licht-roze:</t>
  </si>
  <si>
    <t>helichrysum</t>
  </si>
  <si>
    <t>zilver:</t>
  </si>
  <si>
    <t>knolbegonia</t>
  </si>
  <si>
    <t>petunia hang</t>
  </si>
  <si>
    <t>portulaca</t>
  </si>
  <si>
    <t>salvia mysty</t>
  </si>
  <si>
    <t>sanvitalea</t>
  </si>
  <si>
    <t>streptocarpus</t>
  </si>
  <si>
    <t>verbena hang</t>
  </si>
  <si>
    <t>geranium hang</t>
  </si>
  <si>
    <t>geranium sta</t>
  </si>
  <si>
    <t>hangpot</t>
  </si>
  <si>
    <t>per stuk in hangpot ca. 27cm</t>
  </si>
  <si>
    <t>mini petunia hang</t>
  </si>
  <si>
    <t>gemengd:</t>
  </si>
  <si>
    <t>scaevola</t>
  </si>
  <si>
    <t>streptocarpus blue</t>
  </si>
  <si>
    <t>plant op stam / rek</t>
  </si>
  <si>
    <t>per stuk in pot</t>
  </si>
  <si>
    <t>fuchsia op stam</t>
  </si>
  <si>
    <t>op stam:</t>
  </si>
  <si>
    <t>passieflora piramide</t>
  </si>
  <si>
    <t>thunbergia piramide</t>
  </si>
  <si>
    <t>sundaville rek</t>
  </si>
  <si>
    <t>overig</t>
  </si>
  <si>
    <t>per stuk</t>
  </si>
  <si>
    <t>voeding (set 10 bolletjes)</t>
  </si>
  <si>
    <t>set:</t>
  </si>
  <si>
    <t>potgrond (zak 20 liter)</t>
  </si>
  <si>
    <t>zak:</t>
  </si>
  <si>
    <t>totaal van deze bestellijst</t>
  </si>
  <si>
    <t>Totaal op deze lijst</t>
  </si>
  <si>
    <t>WW2</t>
  </si>
  <si>
    <t>WW3</t>
  </si>
  <si>
    <t>WW4</t>
  </si>
  <si>
    <t>WW5</t>
  </si>
  <si>
    <t>WW6</t>
  </si>
  <si>
    <t>WW7</t>
  </si>
  <si>
    <t>WW8</t>
  </si>
  <si>
    <t>WW9</t>
  </si>
  <si>
    <t>WW10</t>
  </si>
  <si>
    <t>x</t>
  </si>
  <si>
    <t>per stuk in hangpot ca.30cm</t>
  </si>
  <si>
    <t>mix 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</si>
</sst>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quot;€&quot;\ #,##0.00_-;[Red]&quot;€&quot;\ #,##0.00\-"/>
    <numFmt numFmtId="165" formatCode="#,##0_ ;[Red]\-#,##0\ "/>
  </numFmts>
  <fonts count="18">
    <font>
      <sz val="11"/>
      <color theme="1"/>
      <name val="Calibri"/>
      <family val="2"/>
      <scheme val="minor"/>
    </font>
    <font>
      <sz val="10"/>
      <name val="Arial"/>
      <family val="2"/>
    </font>
    <font>
      <sz val="12"/>
      <name val="Trebuchet MS"/>
      <family val="2"/>
    </font>
    <font>
      <sz val="10"/>
      <name val="Trebuchet MS"/>
      <family val="2"/>
    </font>
    <font>
      <sz val="9"/>
      <name val="Arial"/>
      <family val="2"/>
    </font>
    <font>
      <b/>
      <sz val="8"/>
      <name val="Trebuchet MS"/>
      <family val="2"/>
    </font>
    <font>
      <b/>
      <sz val="10"/>
      <name val="Trebuchet MS"/>
      <family val="2"/>
    </font>
    <font>
      <b/>
      <sz val="18"/>
      <name val="Trebuchet MS"/>
      <family val="2"/>
    </font>
    <font>
      <b/>
      <sz val="12"/>
      <name val="Trebuchet MS"/>
      <family val="2"/>
    </font>
    <font>
      <b/>
      <sz val="10"/>
      <name val="Arial"/>
      <family val="2"/>
    </font>
    <font>
      <u/>
      <sz val="10"/>
      <color theme="10"/>
      <name val="Arial"/>
      <family val="2"/>
    </font>
    <font>
      <u/>
      <sz val="10"/>
      <color theme="10"/>
      <name val="Trebuchet MS"/>
      <family val="2"/>
    </font>
    <font>
      <b/>
      <sz val="13"/>
      <name val="Trebuchet MS"/>
      <family val="2"/>
    </font>
    <font>
      <sz val="11"/>
      <name val="Trebuchet MS"/>
      <family val="2"/>
    </font>
    <font>
      <sz val="22"/>
      <name val="Code-39-30"/>
    </font>
    <font>
      <b/>
      <sz val="9"/>
      <name val="Trebuchet MS"/>
      <family val="2"/>
    </font>
    <font>
      <sz val="22"/>
      <name val="Libre Barcode 128"/>
    </font>
    <font>
      <sz val="9"/>
      <name val="Trebuchet MS"/>
      <family val="2"/>
    </font>
  </fonts>
  <fills count="5">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rgb="FFFFFFCC"/>
        <bgColor indexed="64"/>
      </patternFill>
    </fill>
  </fills>
  <borders count="32">
    <border>
      <left/>
      <right/>
      <top/>
      <bottom/>
      <diagonal/>
    </border>
    <border>
      <left/>
      <right style="double">
        <color rgb="FFFF0000"/>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hair">
        <color auto="1"/>
      </left>
      <right style="hair">
        <color auto="1"/>
      </right>
      <top style="hair">
        <color auto="1"/>
      </top>
      <bottom style="hair">
        <color auto="1"/>
      </bottom>
      <diagonal/>
    </border>
    <border>
      <left/>
      <right/>
      <top/>
      <bottom style="double">
        <color rgb="FFFF0000"/>
      </bottom>
      <diagonal/>
    </border>
    <border>
      <left style="double">
        <color rgb="FFFF0000"/>
      </left>
      <right/>
      <top/>
      <bottom style="double">
        <color rgb="FFFF0000"/>
      </bottom>
      <diagonal/>
    </border>
    <border>
      <left/>
      <right style="double">
        <color rgb="FFFF0000"/>
      </right>
      <top/>
      <bottom style="double">
        <color rgb="FFFF0000"/>
      </bottom>
      <diagonal/>
    </border>
    <border>
      <left/>
      <right/>
      <top/>
      <bottom style="thin">
        <color indexed="64"/>
      </bottom>
      <diagonal/>
    </border>
    <border>
      <left/>
      <right/>
      <top style="thin">
        <color indexed="64"/>
      </top>
      <bottom/>
      <diagonal/>
    </border>
    <border>
      <left/>
      <right/>
      <top/>
      <bottom style="hair">
        <color indexed="64"/>
      </bottom>
      <diagonal/>
    </border>
    <border>
      <left/>
      <right style="hair">
        <color auto="1"/>
      </right>
      <top style="hair">
        <color auto="1"/>
      </top>
      <bottom style="hair">
        <color auto="1"/>
      </bottom>
      <diagonal/>
    </border>
    <border>
      <left style="hair">
        <color indexed="64"/>
      </left>
      <right style="thin">
        <color indexed="64"/>
      </right>
      <top style="hair">
        <color indexed="64"/>
      </top>
      <bottom style="hair">
        <color auto="1"/>
      </bottom>
      <diagonal/>
    </border>
    <border>
      <left style="thin">
        <color indexed="64"/>
      </left>
      <right/>
      <top style="thin">
        <color indexed="64"/>
      </top>
      <bottom/>
      <diagonal/>
    </border>
    <border>
      <left/>
      <right style="thin">
        <color auto="1"/>
      </right>
      <top style="thin">
        <color auto="1"/>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style="hair">
        <color indexed="64"/>
      </left>
      <right/>
      <top/>
      <bottom style="hair">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style="thin">
        <color indexed="64"/>
      </left>
      <right/>
      <top/>
      <bottom/>
      <diagonal/>
    </border>
    <border>
      <left/>
      <right style="thin">
        <color indexed="64"/>
      </right>
      <top/>
      <bottom/>
      <diagonal/>
    </border>
    <border>
      <left style="thin">
        <color auto="1"/>
      </left>
      <right/>
      <top style="hair">
        <color indexed="64"/>
      </top>
      <bottom/>
      <diagonal/>
    </border>
    <border>
      <left/>
      <right style="hair">
        <color indexed="64"/>
      </right>
      <top/>
      <bottom/>
      <diagonal/>
    </border>
    <border>
      <left/>
      <right/>
      <top style="hair">
        <color indexed="64"/>
      </top>
      <bottom style="hair">
        <color indexed="64"/>
      </bottom>
      <diagonal/>
    </border>
    <border>
      <left style="thin">
        <color indexed="64"/>
      </left>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0" fillId="0" borderId="0" applyNumberFormat="0" applyFill="0" applyBorder="0" applyAlignment="0" applyProtection="0"/>
  </cellStyleXfs>
  <cellXfs count="119">
    <xf numFmtId="0" fontId="0" fillId="0" borderId="0" xfId="0"/>
    <xf numFmtId="0" fontId="3" fillId="4" borderId="16" xfId="1" applyFont="1" applyFill="1" applyBorder="1" applyAlignment="1" applyProtection="1">
      <alignment horizontal="center" vertical="center"/>
      <protection locked="0"/>
    </xf>
    <xf numFmtId="0" fontId="3" fillId="4" borderId="21" xfId="1" applyFont="1" applyFill="1" applyBorder="1" applyAlignment="1" applyProtection="1">
      <alignment horizontal="center" vertical="center"/>
      <protection locked="0"/>
    </xf>
    <xf numFmtId="0" fontId="3" fillId="4" borderId="26" xfId="1" applyFont="1" applyFill="1" applyBorder="1" applyAlignment="1" applyProtection="1">
      <alignment horizontal="center" vertical="center"/>
      <protection locked="0"/>
    </xf>
    <xf numFmtId="0" fontId="3" fillId="0" borderId="0" xfId="1" applyFont="1"/>
    <xf numFmtId="0" fontId="4" fillId="0" borderId="0" xfId="2" applyFont="1"/>
    <xf numFmtId="0" fontId="5" fillId="0" borderId="0" xfId="1" applyFont="1" applyAlignment="1">
      <alignment vertical="center"/>
    </xf>
    <xf numFmtId="0" fontId="6" fillId="0" borderId="0" xfId="1" applyFont="1" applyAlignment="1">
      <alignment vertical="center"/>
    </xf>
    <xf numFmtId="0" fontId="6" fillId="0" borderId="0" xfId="1" applyFont="1" applyAlignment="1">
      <alignment horizontal="left" vertical="center"/>
    </xf>
    <xf numFmtId="0" fontId="3" fillId="0" borderId="0" xfId="1" applyFont="1" applyAlignment="1">
      <alignment horizontal="right" vertical="top"/>
    </xf>
    <xf numFmtId="0" fontId="3" fillId="0" borderId="0" xfId="1" applyFont="1" applyAlignment="1">
      <alignment vertical="top"/>
    </xf>
    <xf numFmtId="0" fontId="3" fillId="0" borderId="0" xfId="1" applyFont="1" applyAlignment="1">
      <alignment horizontal="left" vertical="top"/>
    </xf>
    <xf numFmtId="0" fontId="6" fillId="0" borderId="0" xfId="1" applyFont="1" applyAlignment="1">
      <alignment horizontal="right" vertical="center"/>
    </xf>
    <xf numFmtId="0" fontId="7" fillId="0" borderId="0" xfId="1" applyFont="1" applyAlignment="1">
      <alignment horizontal="right" vertical="center"/>
    </xf>
    <xf numFmtId="0" fontId="1" fillId="0" borderId="0" xfId="2"/>
    <xf numFmtId="0" fontId="3" fillId="0" borderId="0" xfId="1" applyFont="1" applyAlignment="1">
      <alignment vertical="top" wrapText="1"/>
    </xf>
    <xf numFmtId="0" fontId="1" fillId="0" borderId="0" xfId="2" applyAlignment="1">
      <alignment vertical="top"/>
    </xf>
    <xf numFmtId="0" fontId="8" fillId="0" borderId="0" xfId="1" applyFont="1" applyAlignment="1">
      <alignment horizontal="left" vertical="top"/>
    </xf>
    <xf numFmtId="0" fontId="8" fillId="0" borderId="0" xfId="1" applyFont="1" applyAlignment="1">
      <alignment horizontal="right" vertical="top"/>
    </xf>
    <xf numFmtId="0" fontId="3" fillId="0" borderId="0" xfId="1" applyFont="1" applyAlignment="1">
      <alignment horizontal="right" vertical="top" wrapText="1" indent="1"/>
    </xf>
    <xf numFmtId="0" fontId="9" fillId="0" borderId="0" xfId="2" applyFont="1"/>
    <xf numFmtId="0" fontId="3" fillId="0" borderId="0" xfId="1" applyFont="1" applyAlignment="1">
      <alignment horizontal="center" vertical="top" wrapText="1"/>
    </xf>
    <xf numFmtId="0" fontId="3" fillId="0" borderId="1" xfId="1" applyFont="1" applyBorder="1"/>
    <xf numFmtId="0" fontId="12" fillId="0" borderId="2" xfId="1" applyFont="1" applyBorder="1" applyAlignment="1">
      <alignment horizontal="center" vertical="top"/>
    </xf>
    <xf numFmtId="0" fontId="3" fillId="0" borderId="5" xfId="1" applyFont="1" applyBorder="1"/>
    <xf numFmtId="0" fontId="3" fillId="0" borderId="0" xfId="1" applyFont="1" applyAlignment="1">
      <alignment horizontal="center" vertical="center" wrapText="1"/>
    </xf>
    <xf numFmtId="0" fontId="3" fillId="0" borderId="5" xfId="1" applyFont="1" applyBorder="1" applyAlignment="1">
      <alignment horizontal="center" vertical="top" wrapText="1"/>
    </xf>
    <xf numFmtId="0" fontId="3" fillId="0" borderId="0" xfId="1" applyFont="1" applyAlignment="1">
      <alignment vertical="center" wrapText="1"/>
    </xf>
    <xf numFmtId="0" fontId="3" fillId="0" borderId="0" xfId="1" applyFont="1" applyAlignment="1">
      <alignment horizontal="right" vertical="center" wrapText="1"/>
    </xf>
    <xf numFmtId="0" fontId="3" fillId="0" borderId="0" xfId="1" applyFont="1" applyAlignment="1">
      <alignment horizontal="right"/>
    </xf>
    <xf numFmtId="0" fontId="13" fillId="0" borderId="0" xfId="1" applyFont="1" applyAlignment="1">
      <alignment horizontal="right" vertical="center" wrapText="1"/>
    </xf>
    <xf numFmtId="164" fontId="6" fillId="0" borderId="6" xfId="1" applyNumberFormat="1" applyFont="1" applyBorder="1" applyAlignment="1">
      <alignment horizontal="right"/>
    </xf>
    <xf numFmtId="0" fontId="3" fillId="0" borderId="5" xfId="1" applyFont="1" applyBorder="1" applyAlignment="1">
      <alignment horizontal="right"/>
    </xf>
    <xf numFmtId="0" fontId="6" fillId="0" borderId="0" xfId="1" applyFont="1" applyAlignment="1">
      <alignment horizontal="left"/>
    </xf>
    <xf numFmtId="164" fontId="3" fillId="0" borderId="6" xfId="1" applyNumberFormat="1" applyFont="1" applyBorder="1" applyAlignment="1">
      <alignment horizontal="right"/>
    </xf>
    <xf numFmtId="0" fontId="2" fillId="0" borderId="5" xfId="1" applyFont="1" applyBorder="1" applyAlignment="1">
      <alignment vertical="center"/>
    </xf>
    <xf numFmtId="0" fontId="2" fillId="0" borderId="0" xfId="1" applyFont="1" applyAlignment="1">
      <alignment vertical="center"/>
    </xf>
    <xf numFmtId="0" fontId="3" fillId="0" borderId="7" xfId="1" applyFont="1" applyBorder="1"/>
    <xf numFmtId="0" fontId="3" fillId="0" borderId="8" xfId="1" applyFont="1" applyBorder="1" applyAlignment="1">
      <alignment horizontal="right"/>
    </xf>
    <xf numFmtId="0" fontId="3" fillId="0" borderId="7" xfId="1" applyFont="1" applyBorder="1" applyAlignment="1">
      <alignment horizontal="center"/>
    </xf>
    <xf numFmtId="0" fontId="3" fillId="0" borderId="9" xfId="1" applyFont="1" applyBorder="1"/>
    <xf numFmtId="0" fontId="1" fillId="0" borderId="7" xfId="2" applyBorder="1"/>
    <xf numFmtId="0" fontId="6" fillId="0" borderId="3" xfId="1" applyFont="1" applyBorder="1" applyAlignment="1">
      <alignment vertical="center"/>
    </xf>
    <xf numFmtId="0" fontId="6" fillId="0" borderId="3" xfId="1" applyFont="1" applyBorder="1"/>
    <xf numFmtId="0" fontId="7" fillId="0" borderId="3" xfId="1" applyFont="1" applyBorder="1" applyAlignment="1">
      <alignment horizontal="right" vertical="center"/>
    </xf>
    <xf numFmtId="0" fontId="5" fillId="0" borderId="3" xfId="1" applyFont="1" applyBorder="1" applyAlignment="1">
      <alignment vertical="center"/>
    </xf>
    <xf numFmtId="0" fontId="4" fillId="0" borderId="3" xfId="2" applyFont="1" applyBorder="1"/>
    <xf numFmtId="0" fontId="15" fillId="0" borderId="0" xfId="1" applyFont="1" applyAlignment="1">
      <alignment vertical="center"/>
    </xf>
    <xf numFmtId="0" fontId="6" fillId="0" borderId="0" xfId="1" applyFont="1" applyAlignment="1">
      <alignment horizontal="right"/>
    </xf>
    <xf numFmtId="0" fontId="16" fillId="0" borderId="0" xfId="1" applyFont="1" applyAlignment="1">
      <alignment vertical="center"/>
    </xf>
    <xf numFmtId="0" fontId="16" fillId="0" borderId="0" xfId="1" applyFont="1" applyAlignment="1">
      <alignment horizontal="right" vertical="center"/>
    </xf>
    <xf numFmtId="0" fontId="6" fillId="0" borderId="0" xfId="1" applyFont="1"/>
    <xf numFmtId="0" fontId="3" fillId="0" borderId="0" xfId="1" applyFont="1" applyAlignment="1">
      <alignment horizontal="center" vertical="center"/>
    </xf>
    <xf numFmtId="0" fontId="6" fillId="0" borderId="0" xfId="1" applyFont="1" applyAlignment="1">
      <alignment horizontal="center" vertical="top" wrapText="1"/>
    </xf>
    <xf numFmtId="0" fontId="3" fillId="0" borderId="0" xfId="1" applyFont="1" applyAlignment="1">
      <alignment horizontal="right" wrapText="1"/>
    </xf>
    <xf numFmtId="0" fontId="6" fillId="0" borderId="0" xfId="1" applyFont="1" applyAlignment="1">
      <alignment horizontal="center" vertical="center"/>
    </xf>
    <xf numFmtId="0" fontId="6" fillId="0" borderId="0" xfId="1" applyFont="1" applyAlignment="1">
      <alignment horizontal="right" indent="1"/>
    </xf>
    <xf numFmtId="0" fontId="6" fillId="0" borderId="12" xfId="1" applyFont="1" applyBorder="1" applyAlignment="1">
      <alignment horizontal="center" vertical="center"/>
    </xf>
    <xf numFmtId="0" fontId="3" fillId="0" borderId="0" xfId="1" applyFont="1" applyAlignment="1">
      <alignment vertical="center"/>
    </xf>
    <xf numFmtId="0" fontId="3" fillId="0" borderId="13" xfId="1" applyFont="1" applyBorder="1" applyAlignment="1">
      <alignment horizontal="right" vertical="center"/>
    </xf>
    <xf numFmtId="164" fontId="3" fillId="0" borderId="14" xfId="1" applyNumberFormat="1" applyFont="1" applyBorder="1" applyAlignment="1">
      <alignment horizontal="center" vertical="center"/>
    </xf>
    <xf numFmtId="0" fontId="3" fillId="0" borderId="15" xfId="1" applyFont="1" applyBorder="1" applyAlignment="1">
      <alignment horizontal="right" vertical="center"/>
    </xf>
    <xf numFmtId="0" fontId="3" fillId="0" borderId="20" xfId="1" applyFont="1" applyBorder="1" applyAlignment="1">
      <alignment horizontal="right" vertical="center"/>
    </xf>
    <xf numFmtId="0" fontId="3" fillId="0" borderId="17" xfId="1" applyFont="1" applyBorder="1" applyAlignment="1">
      <alignment horizontal="left" vertical="top"/>
    </xf>
    <xf numFmtId="0" fontId="3" fillId="0" borderId="18" xfId="1" applyFont="1" applyBorder="1" applyAlignment="1">
      <alignment horizontal="left" vertical="center"/>
    </xf>
    <xf numFmtId="8" fontId="3" fillId="0" borderId="19" xfId="1" applyNumberFormat="1" applyFont="1" applyBorder="1" applyAlignment="1">
      <alignment horizontal="right" vertical="center"/>
    </xf>
    <xf numFmtId="164" fontId="3" fillId="0" borderId="0" xfId="1" applyNumberFormat="1" applyFont="1" applyAlignment="1">
      <alignment vertical="center"/>
    </xf>
    <xf numFmtId="165" fontId="3" fillId="0" borderId="0" xfId="1" applyNumberFormat="1" applyFont="1" applyAlignment="1">
      <alignment vertical="center"/>
    </xf>
    <xf numFmtId="0" fontId="3" fillId="0" borderId="23" xfId="1" applyFont="1" applyBorder="1" applyAlignment="1">
      <alignment horizontal="left" vertical="top"/>
    </xf>
    <xf numFmtId="0" fontId="3" fillId="0" borderId="24" xfId="1" applyFont="1" applyBorder="1" applyAlignment="1">
      <alignment horizontal="left" vertical="center"/>
    </xf>
    <xf numFmtId="0" fontId="3" fillId="0" borderId="24" xfId="1" applyFont="1" applyBorder="1" applyAlignment="1">
      <alignment horizontal="left" vertical="top"/>
    </xf>
    <xf numFmtId="0" fontId="3" fillId="0" borderId="0" xfId="1" applyFont="1" applyAlignment="1">
      <alignment horizontal="left" vertical="center"/>
    </xf>
    <xf numFmtId="0" fontId="3" fillId="0" borderId="0" xfId="1" applyFont="1" applyAlignment="1">
      <alignment horizontal="right" vertical="center"/>
    </xf>
    <xf numFmtId="0" fontId="3" fillId="0" borderId="17" xfId="1" applyFont="1" applyBorder="1" applyAlignment="1">
      <alignment horizontal="left" vertical="center"/>
    </xf>
    <xf numFmtId="0" fontId="6" fillId="0" borderId="22" xfId="1" applyFont="1" applyBorder="1"/>
    <xf numFmtId="165" fontId="6" fillId="0" borderId="0" xfId="1" applyNumberFormat="1" applyFont="1" applyAlignment="1">
      <alignment vertical="center"/>
    </xf>
    <xf numFmtId="0" fontId="3" fillId="0" borderId="25" xfId="1" applyFont="1" applyBorder="1" applyAlignment="1">
      <alignment horizontal="right" vertical="center"/>
    </xf>
    <xf numFmtId="0" fontId="3" fillId="0" borderId="27" xfId="1" applyFont="1" applyBorder="1" applyAlignment="1">
      <alignment horizontal="left" vertical="top"/>
    </xf>
    <xf numFmtId="0" fontId="17" fillId="0" borderId="0" xfId="1" applyFont="1" applyAlignment="1">
      <alignment vertical="center"/>
    </xf>
    <xf numFmtId="0" fontId="6" fillId="0" borderId="22" xfId="1" applyFont="1" applyBorder="1" applyAlignment="1">
      <alignment horizontal="center" vertical="center"/>
    </xf>
    <xf numFmtId="0" fontId="15" fillId="0" borderId="0" xfId="1" applyFont="1" applyAlignment="1">
      <alignment horizontal="left"/>
    </xf>
    <xf numFmtId="0" fontId="3" fillId="0" borderId="27" xfId="1" applyFont="1" applyBorder="1" applyAlignment="1">
      <alignment vertical="top"/>
    </xf>
    <xf numFmtId="0" fontId="3" fillId="0" borderId="17" xfId="1" applyFont="1" applyBorder="1" applyAlignment="1">
      <alignment vertical="top"/>
    </xf>
    <xf numFmtId="0" fontId="3" fillId="0" borderId="29" xfId="1" applyFont="1" applyBorder="1" applyAlignment="1">
      <alignment horizontal="left" vertical="top"/>
    </xf>
    <xf numFmtId="0" fontId="3" fillId="0" borderId="13" xfId="1" applyFont="1" applyBorder="1" applyAlignment="1">
      <alignment horizontal="left" vertical="center"/>
    </xf>
    <xf numFmtId="0" fontId="3" fillId="0" borderId="17" xfId="1" applyFont="1" applyBorder="1" applyAlignment="1">
      <alignment horizontal="right" vertical="center"/>
    </xf>
    <xf numFmtId="0" fontId="3" fillId="0" borderId="19" xfId="1" applyFont="1" applyBorder="1" applyAlignment="1">
      <alignment horizontal="right" vertical="center"/>
    </xf>
    <xf numFmtId="0" fontId="3" fillId="0" borderId="30" xfId="1" applyFont="1" applyBorder="1" applyAlignment="1">
      <alignment vertical="top"/>
    </xf>
    <xf numFmtId="0" fontId="3" fillId="0" borderId="29" xfId="1" applyFont="1" applyBorder="1" applyAlignment="1">
      <alignment vertical="top"/>
    </xf>
    <xf numFmtId="0" fontId="3" fillId="0" borderId="29" xfId="1" applyFont="1" applyBorder="1" applyAlignment="1">
      <alignment horizontal="left" vertical="center"/>
    </xf>
    <xf numFmtId="8" fontId="3" fillId="0" borderId="31" xfId="1" applyNumberFormat="1" applyFont="1" applyBorder="1" applyAlignment="1">
      <alignment horizontal="right" vertical="center"/>
    </xf>
    <xf numFmtId="0" fontId="17" fillId="0" borderId="0" xfId="1" applyFont="1"/>
    <xf numFmtId="0" fontId="6" fillId="0" borderId="0" xfId="1" applyFont="1" applyAlignment="1">
      <alignment horizontal="right" wrapText="1"/>
    </xf>
    <xf numFmtId="8" fontId="3" fillId="0" borderId="0" xfId="1" applyNumberFormat="1" applyFont="1" applyAlignment="1">
      <alignment horizontal="right" vertical="center"/>
    </xf>
    <xf numFmtId="0" fontId="3" fillId="0" borderId="0" xfId="1" applyFont="1" applyAlignment="1">
      <alignment horizontal="left" vertical="top"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3" fillId="0" borderId="0" xfId="1" applyFont="1" applyAlignment="1">
      <alignment horizontal="right" vertical="center" wrapText="1"/>
    </xf>
    <xf numFmtId="0" fontId="3" fillId="2" borderId="0" xfId="1" applyFont="1" applyFill="1" applyAlignment="1" applyProtection="1">
      <alignment horizontal="center"/>
      <protection locked="0"/>
    </xf>
    <xf numFmtId="0" fontId="3" fillId="2" borderId="1" xfId="1" applyFont="1" applyFill="1" applyBorder="1" applyAlignment="1" applyProtection="1">
      <alignment horizontal="center"/>
      <protection locked="0"/>
    </xf>
    <xf numFmtId="0" fontId="3" fillId="0" borderId="0" xfId="1" applyFont="1" applyAlignment="1">
      <alignment horizontal="right"/>
    </xf>
    <xf numFmtId="0" fontId="2" fillId="0" borderId="0" xfId="1" applyFont="1" applyAlignment="1">
      <alignment horizontal="center" vertical="center"/>
    </xf>
    <xf numFmtId="0" fontId="11" fillId="0" borderId="0" xfId="3" applyFont="1" applyAlignment="1" applyProtection="1">
      <alignment horizontal="left" vertical="top" wrapText="1"/>
    </xf>
    <xf numFmtId="0" fontId="3" fillId="0" borderId="6" xfId="1" applyFont="1" applyBorder="1" applyAlignment="1">
      <alignment horizontal="center"/>
    </xf>
    <xf numFmtId="0" fontId="3" fillId="0" borderId="6" xfId="1" applyFont="1" applyBorder="1" applyAlignment="1">
      <alignment horizontal="left" indent="1"/>
    </xf>
    <xf numFmtId="0" fontId="13" fillId="0" borderId="0" xfId="1" applyFont="1" applyAlignment="1" applyProtection="1">
      <alignment horizontal="left" vertical="center" wrapText="1"/>
      <protection locked="0"/>
    </xf>
    <xf numFmtId="0" fontId="13" fillId="0" borderId="1" xfId="1" applyFont="1" applyBorder="1" applyAlignment="1" applyProtection="1">
      <alignment horizontal="left" vertical="center" wrapText="1"/>
      <protection locked="0"/>
    </xf>
    <xf numFmtId="0" fontId="3" fillId="0" borderId="0" xfId="1" applyFont="1" applyAlignment="1">
      <alignment horizontal="left" vertical="center"/>
    </xf>
    <xf numFmtId="0" fontId="6" fillId="0" borderId="0" xfId="1" applyFont="1" applyAlignment="1">
      <alignment horizontal="right"/>
    </xf>
    <xf numFmtId="0" fontId="3" fillId="0" borderId="10" xfId="1" applyFont="1" applyBorder="1" applyAlignment="1">
      <alignment horizontal="left" vertical="top" indent="1"/>
    </xf>
    <xf numFmtId="0" fontId="14" fillId="0" borderId="0" xfId="1" applyFont="1" applyAlignment="1">
      <alignment horizontal="right" vertical="center"/>
    </xf>
    <xf numFmtId="0" fontId="6" fillId="0" borderId="0" xfId="1" applyFont="1" applyAlignment="1">
      <alignment horizontal="left" wrapText="1"/>
    </xf>
    <xf numFmtId="0" fontId="6" fillId="0" borderId="28" xfId="1" applyFont="1" applyBorder="1" applyAlignment="1">
      <alignment horizontal="left" wrapText="1"/>
    </xf>
    <xf numFmtId="0" fontId="6" fillId="0" borderId="0" xfId="1" applyFont="1" applyAlignment="1">
      <alignment horizontal="right" wrapText="1"/>
    </xf>
    <xf numFmtId="0" fontId="6" fillId="0" borderId="17" xfId="1" applyFont="1" applyBorder="1" applyAlignment="1">
      <alignment horizontal="right" wrapText="1"/>
    </xf>
    <xf numFmtId="0" fontId="3" fillId="0" borderId="11" xfId="1" applyFont="1" applyBorder="1" applyAlignment="1">
      <alignment horizontal="left" indent="1"/>
    </xf>
    <xf numFmtId="0" fontId="6" fillId="0" borderId="0" xfId="1" applyFont="1" applyAlignment="1">
      <alignment horizontal="right" vertical="center"/>
    </xf>
    <xf numFmtId="0" fontId="3" fillId="3" borderId="10" xfId="1" applyFont="1" applyFill="1" applyBorder="1" applyAlignment="1" applyProtection="1">
      <alignment horizontal="center" vertical="top"/>
      <protection locked="0"/>
    </xf>
    <xf numFmtId="0" fontId="6" fillId="0" borderId="0" xfId="1" applyFont="1" applyAlignment="1">
      <alignment horizontal="left"/>
    </xf>
  </cellXfs>
  <cellStyles count="4">
    <cellStyle name="Hyperlink 2" xfId="3" xr:uid="{D5E45510-DD51-4477-B856-75D2417DA05E}"/>
    <cellStyle name="Standaard" xfId="0" builtinId="0"/>
    <cellStyle name="Standaard 2" xfId="1" xr:uid="{0F83FFDE-8D9C-4F39-80E9-8EF2FA4EFDD0}"/>
    <cellStyle name="Standaard 3" xfId="2" xr:uid="{08069B3E-B0C7-4930-82D7-B5EAF77B1AF2}"/>
  </cellStyles>
  <dxfs count="10">
    <dxf>
      <fill>
        <patternFill>
          <bgColor rgb="FFFFFF00"/>
        </patternFill>
      </fill>
    </dxf>
    <dxf>
      <fill>
        <patternFill>
          <bgColor rgb="FFFFFF00"/>
        </patternFill>
      </fill>
    </dxf>
    <dxf>
      <fill>
        <patternFill>
          <bgColor rgb="FFFFFF00"/>
        </patternFill>
      </fill>
    </dxf>
    <dxf>
      <fill>
        <patternFill>
          <bgColor theme="7"/>
        </patternFill>
      </fill>
    </dxf>
    <dxf>
      <fill>
        <patternFill>
          <bgColor theme="7"/>
        </patternFill>
      </fill>
    </dxf>
    <dxf>
      <fill>
        <patternFill>
          <bgColor theme="7"/>
        </patternFill>
      </fill>
    </dxf>
    <dxf>
      <fill>
        <patternFill>
          <bgColor theme="7"/>
        </patternFill>
      </fill>
    </dxf>
    <dxf>
      <fill>
        <patternFill>
          <bgColor rgb="FF00B0F0"/>
        </patternFill>
      </fill>
    </dxf>
    <dxf>
      <fill>
        <patternFill>
          <bgColor rgb="FFFF9900"/>
        </patternFill>
      </fill>
    </dxf>
    <dxf>
      <fill>
        <patternFill>
          <bgColor rgb="FFFFF3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34</xdr:row>
      <xdr:rowOff>40088</xdr:rowOff>
    </xdr:from>
    <xdr:to>
      <xdr:col>1</xdr:col>
      <xdr:colOff>1036320</xdr:colOff>
      <xdr:row>37</xdr:row>
      <xdr:rowOff>307195</xdr:rowOff>
    </xdr:to>
    <xdr:pic>
      <xdr:nvPicPr>
        <xdr:cNvPr id="2" name="Afbeelding 1">
          <a:extLst>
            <a:ext uri="{FF2B5EF4-FFF2-40B4-BE49-F238E27FC236}">
              <a16:creationId xmlns:a16="http://schemas.microsoft.com/office/drawing/2014/main" id="{FE12D268-2967-422E-920E-E834B232A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7797248"/>
          <a:ext cx="1036320" cy="1309777"/>
        </a:xfrm>
        <a:prstGeom prst="rect">
          <a:avLst/>
        </a:prstGeom>
      </xdr:spPr>
    </xdr:pic>
    <xdr:clientData/>
  </xdr:twoCellAnchor>
  <xdr:twoCellAnchor editAs="oneCell">
    <xdr:from>
      <xdr:col>1</xdr:col>
      <xdr:colOff>26670</xdr:colOff>
      <xdr:row>0</xdr:row>
      <xdr:rowOff>5080</xdr:rowOff>
    </xdr:from>
    <xdr:to>
      <xdr:col>1</xdr:col>
      <xdr:colOff>1062990</xdr:colOff>
      <xdr:row>6</xdr:row>
      <xdr:rowOff>101372</xdr:rowOff>
    </xdr:to>
    <xdr:pic>
      <xdr:nvPicPr>
        <xdr:cNvPr id="3" name="Afbeelding 2">
          <a:extLst>
            <a:ext uri="{FF2B5EF4-FFF2-40B4-BE49-F238E27FC236}">
              <a16:creationId xmlns:a16="http://schemas.microsoft.com/office/drawing/2014/main" id="{283BA05F-0B3A-4619-AF1B-980EB1E35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670" y="5080"/>
          <a:ext cx="1036320" cy="1321842"/>
        </a:xfrm>
        <a:prstGeom prst="rect">
          <a:avLst/>
        </a:prstGeom>
      </xdr:spPr>
    </xdr:pic>
    <xdr:clientData/>
  </xdr:twoCellAnchor>
  <xdr:twoCellAnchor editAs="oneCell">
    <xdr:from>
      <xdr:col>1</xdr:col>
      <xdr:colOff>24852</xdr:colOff>
      <xdr:row>12</xdr:row>
      <xdr:rowOff>134</xdr:rowOff>
    </xdr:from>
    <xdr:to>
      <xdr:col>2</xdr:col>
      <xdr:colOff>527995</xdr:colOff>
      <xdr:row>20</xdr:row>
      <xdr:rowOff>114632</xdr:rowOff>
    </xdr:to>
    <xdr:pic>
      <xdr:nvPicPr>
        <xdr:cNvPr id="4" name="Afbeelding 3">
          <a:extLst>
            <a:ext uri="{FF2B5EF4-FFF2-40B4-BE49-F238E27FC236}">
              <a16:creationId xmlns:a16="http://schemas.microsoft.com/office/drawing/2014/main" id="{F4AB2C8C-6CC8-42B7-8F9D-2488350C222B}"/>
            </a:ext>
          </a:extLst>
        </xdr:cNvPr>
        <xdr:cNvPicPr>
          <a:picLocks noChangeAspect="1"/>
        </xdr:cNvPicPr>
      </xdr:nvPicPr>
      <xdr:blipFill>
        <a:blip xmlns:r="http://schemas.openxmlformats.org/officeDocument/2006/relationships" r:embed="rId2"/>
        <a:stretch>
          <a:fillRect/>
        </a:stretch>
      </xdr:blipFill>
      <xdr:spPr>
        <a:xfrm>
          <a:off x="154392" y="3863474"/>
          <a:ext cx="1973803" cy="1623258"/>
        </a:xfrm>
        <a:prstGeom prst="rect">
          <a:avLst/>
        </a:prstGeom>
      </xdr:spPr>
    </xdr:pic>
    <xdr:clientData/>
  </xdr:twoCellAnchor>
  <xdr:oneCellAnchor>
    <xdr:from>
      <xdr:col>1</xdr:col>
      <xdr:colOff>0</xdr:colOff>
      <xdr:row>83</xdr:row>
      <xdr:rowOff>40088</xdr:rowOff>
    </xdr:from>
    <xdr:ext cx="1036320" cy="1311682"/>
    <xdr:pic>
      <xdr:nvPicPr>
        <xdr:cNvPr id="5" name="Afbeelding 4">
          <a:extLst>
            <a:ext uri="{FF2B5EF4-FFF2-40B4-BE49-F238E27FC236}">
              <a16:creationId xmlns:a16="http://schemas.microsoft.com/office/drawing/2014/main" id="{46B079DB-11A8-4674-95C7-6CA0FA326D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16849808"/>
          <a:ext cx="1036320" cy="1311682"/>
        </a:xfrm>
        <a:prstGeom prst="rect">
          <a:avLst/>
        </a:prstGeom>
      </xdr:spPr>
    </xdr:pic>
    <xdr:clientData/>
  </xdr:oneCellAnchor>
  <xdr:oneCellAnchor>
    <xdr:from>
      <xdr:col>1</xdr:col>
      <xdr:colOff>0</xdr:colOff>
      <xdr:row>132</xdr:row>
      <xdr:rowOff>40088</xdr:rowOff>
    </xdr:from>
    <xdr:ext cx="1036320" cy="1311682"/>
    <xdr:pic>
      <xdr:nvPicPr>
        <xdr:cNvPr id="6" name="Afbeelding 5">
          <a:extLst>
            <a:ext uri="{FF2B5EF4-FFF2-40B4-BE49-F238E27FC236}">
              <a16:creationId xmlns:a16="http://schemas.microsoft.com/office/drawing/2014/main" id="{A66EA2CD-F840-46EC-BD48-91CB95707F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25902368"/>
          <a:ext cx="1036320" cy="1311682"/>
        </a:xfrm>
        <a:prstGeom prst="rect">
          <a:avLst/>
        </a:prstGeom>
      </xdr:spPr>
    </xdr:pic>
    <xdr:clientData/>
  </xdr:oneCellAnchor>
  <xdr:oneCellAnchor>
    <xdr:from>
      <xdr:col>1</xdr:col>
      <xdr:colOff>0</xdr:colOff>
      <xdr:row>181</xdr:row>
      <xdr:rowOff>40088</xdr:rowOff>
    </xdr:from>
    <xdr:ext cx="1036320" cy="1311682"/>
    <xdr:pic>
      <xdr:nvPicPr>
        <xdr:cNvPr id="7" name="Afbeelding 6">
          <a:extLst>
            <a:ext uri="{FF2B5EF4-FFF2-40B4-BE49-F238E27FC236}">
              <a16:creationId xmlns:a16="http://schemas.microsoft.com/office/drawing/2014/main" id="{0B35532E-F8A4-47C5-BD80-34F8F446CE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34954928"/>
          <a:ext cx="1036320" cy="1311682"/>
        </a:xfrm>
        <a:prstGeom prst="rect">
          <a:avLst/>
        </a:prstGeom>
      </xdr:spPr>
    </xdr:pic>
    <xdr:clientData/>
  </xdr:oneCellAnchor>
  <xdr:oneCellAnchor>
    <xdr:from>
      <xdr:col>1</xdr:col>
      <xdr:colOff>0</xdr:colOff>
      <xdr:row>230</xdr:row>
      <xdr:rowOff>40088</xdr:rowOff>
    </xdr:from>
    <xdr:ext cx="1036320" cy="1311682"/>
    <xdr:pic>
      <xdr:nvPicPr>
        <xdr:cNvPr id="8" name="Afbeelding 7">
          <a:extLst>
            <a:ext uri="{FF2B5EF4-FFF2-40B4-BE49-F238E27FC236}">
              <a16:creationId xmlns:a16="http://schemas.microsoft.com/office/drawing/2014/main" id="{D6BFE0D9-BB5E-4FDC-9B3E-E2C5B731C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44007488"/>
          <a:ext cx="1036320" cy="1311682"/>
        </a:xfrm>
        <a:prstGeom prst="rect">
          <a:avLst/>
        </a:prstGeom>
      </xdr:spPr>
    </xdr:pic>
    <xdr:clientData/>
  </xdr:oneCellAnchor>
  <xdr:oneCellAnchor>
    <xdr:from>
      <xdr:col>1</xdr:col>
      <xdr:colOff>0</xdr:colOff>
      <xdr:row>279</xdr:row>
      <xdr:rowOff>40088</xdr:rowOff>
    </xdr:from>
    <xdr:ext cx="1036320" cy="1311682"/>
    <xdr:pic>
      <xdr:nvPicPr>
        <xdr:cNvPr id="9" name="Afbeelding 8">
          <a:extLst>
            <a:ext uri="{FF2B5EF4-FFF2-40B4-BE49-F238E27FC236}">
              <a16:creationId xmlns:a16="http://schemas.microsoft.com/office/drawing/2014/main" id="{455DF6B3-325A-482B-9334-0EED6A414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53060048"/>
          <a:ext cx="1036320" cy="1311682"/>
        </a:xfrm>
        <a:prstGeom prst="rect">
          <a:avLst/>
        </a:prstGeom>
      </xdr:spPr>
    </xdr:pic>
    <xdr:clientData/>
  </xdr:oneCellAnchor>
  <xdr:oneCellAnchor>
    <xdr:from>
      <xdr:col>1</xdr:col>
      <xdr:colOff>0</xdr:colOff>
      <xdr:row>328</xdr:row>
      <xdr:rowOff>40088</xdr:rowOff>
    </xdr:from>
    <xdr:ext cx="1036320" cy="1311682"/>
    <xdr:pic>
      <xdr:nvPicPr>
        <xdr:cNvPr id="10" name="Afbeelding 9">
          <a:extLst>
            <a:ext uri="{FF2B5EF4-FFF2-40B4-BE49-F238E27FC236}">
              <a16:creationId xmlns:a16="http://schemas.microsoft.com/office/drawing/2014/main" id="{14043D6A-AD0C-4145-B47F-0D6B1F6F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62112608"/>
          <a:ext cx="1036320" cy="1311682"/>
        </a:xfrm>
        <a:prstGeom prst="rect">
          <a:avLst/>
        </a:prstGeom>
      </xdr:spPr>
    </xdr:pic>
    <xdr:clientData/>
  </xdr:oneCellAnchor>
  <xdr:oneCellAnchor>
    <xdr:from>
      <xdr:col>1</xdr:col>
      <xdr:colOff>0</xdr:colOff>
      <xdr:row>377</xdr:row>
      <xdr:rowOff>40088</xdr:rowOff>
    </xdr:from>
    <xdr:ext cx="1036320" cy="1311682"/>
    <xdr:pic>
      <xdr:nvPicPr>
        <xdr:cNvPr id="11" name="Afbeelding 10">
          <a:extLst>
            <a:ext uri="{FF2B5EF4-FFF2-40B4-BE49-F238E27FC236}">
              <a16:creationId xmlns:a16="http://schemas.microsoft.com/office/drawing/2014/main" id="{DB20789F-CF75-4333-8CA5-B029B6313E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71165168"/>
          <a:ext cx="1036320" cy="1311682"/>
        </a:xfrm>
        <a:prstGeom prst="rect">
          <a:avLst/>
        </a:prstGeom>
      </xdr:spPr>
    </xdr:pic>
    <xdr:clientData/>
  </xdr:oneCellAnchor>
  <xdr:oneCellAnchor>
    <xdr:from>
      <xdr:col>1</xdr:col>
      <xdr:colOff>0</xdr:colOff>
      <xdr:row>426</xdr:row>
      <xdr:rowOff>40088</xdr:rowOff>
    </xdr:from>
    <xdr:ext cx="1036320" cy="1311682"/>
    <xdr:pic>
      <xdr:nvPicPr>
        <xdr:cNvPr id="12" name="Afbeelding 11">
          <a:extLst>
            <a:ext uri="{FF2B5EF4-FFF2-40B4-BE49-F238E27FC236}">
              <a16:creationId xmlns:a16="http://schemas.microsoft.com/office/drawing/2014/main" id="{97798316-A7C8-4132-9FA7-7476AD7F81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80217728"/>
          <a:ext cx="1036320" cy="1311682"/>
        </a:xfrm>
        <a:prstGeom prst="rect">
          <a:avLst/>
        </a:prstGeom>
      </xdr:spPr>
    </xdr:pic>
    <xdr:clientData/>
  </xdr:oneCellAnchor>
  <xdr:oneCellAnchor>
    <xdr:from>
      <xdr:col>1</xdr:col>
      <xdr:colOff>0</xdr:colOff>
      <xdr:row>475</xdr:row>
      <xdr:rowOff>40088</xdr:rowOff>
    </xdr:from>
    <xdr:ext cx="1036320" cy="1311682"/>
    <xdr:pic>
      <xdr:nvPicPr>
        <xdr:cNvPr id="13" name="Afbeelding 12">
          <a:extLst>
            <a:ext uri="{FF2B5EF4-FFF2-40B4-BE49-F238E27FC236}">
              <a16:creationId xmlns:a16="http://schemas.microsoft.com/office/drawing/2014/main" id="{3DB1C7CC-0622-4E3F-8FB5-E63205FD8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89270288"/>
          <a:ext cx="1036320" cy="1311682"/>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lantenactie@batavenludger.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41BC2-59ED-49DE-B1EE-9215E78C869C}">
  <sheetPr codeName="Blad1"/>
  <dimension ref="A1:AF524"/>
  <sheetViews>
    <sheetView showGridLines="0" tabSelected="1" zoomScaleNormal="100" zoomScaleSheetLayoutView="115" workbookViewId="0">
      <selection activeCell="G518" sqref="G518"/>
    </sheetView>
  </sheetViews>
  <sheetFormatPr defaultColWidth="9.140625" defaultRowHeight="15.75" outlineLevelCol="1"/>
  <cols>
    <col min="1" max="1" width="1.85546875" style="4" customWidth="1"/>
    <col min="2" max="2" width="21.42578125" style="4" customWidth="1"/>
    <col min="3" max="3" width="8" style="4" customWidth="1"/>
    <col min="4" max="4" width="11.85546875" style="4" customWidth="1"/>
    <col min="5" max="5" width="4.85546875" style="4" customWidth="1"/>
    <col min="6" max="6" width="11.85546875" style="4" customWidth="1"/>
    <col min="7" max="7" width="4.85546875" style="4" customWidth="1"/>
    <col min="8" max="8" width="11.85546875" style="4" customWidth="1"/>
    <col min="9" max="9" width="4.85546875" style="4" customWidth="1"/>
    <col min="10" max="10" width="11.85546875" style="4" customWidth="1"/>
    <col min="11" max="11" width="4.85546875" style="4" customWidth="1"/>
    <col min="12" max="12" width="9.7109375" style="4" customWidth="1"/>
    <col min="13" max="13" width="2" style="4" customWidth="1"/>
    <col min="14" max="15" width="3" style="4" customWidth="1"/>
    <col min="16" max="16" width="8.28515625" style="4" customWidth="1"/>
    <col min="17" max="26" width="3" style="4" customWidth="1"/>
    <col min="27" max="27" width="28.7109375" style="5" hidden="1" customWidth="1" outlineLevel="1"/>
    <col min="28" max="31" width="9.140625" style="91" hidden="1" customWidth="1" outlineLevel="1"/>
    <col min="32" max="32" width="9.140625" style="4" collapsed="1"/>
    <col min="33" max="16384" width="9.140625" style="4"/>
  </cols>
  <sheetData>
    <row r="1" spans="1:29" s="4" customFormat="1" ht="18">
      <c r="A1" s="101" t="str">
        <f>IF(J20=0,"Je hebt nog geen bestellijst ingevuld.",IF(J18="","Vul svp ook een 06-nummer in t.b.v. betaalverzoek.","Compleet? Mail je bestelling naar plantenactie@batavenludger.nl."))</f>
        <v>Je hebt nog geen bestellijst ingevuld.</v>
      </c>
      <c r="B1" s="101"/>
      <c r="C1" s="101"/>
      <c r="D1" s="101"/>
      <c r="E1" s="101"/>
      <c r="F1" s="101"/>
      <c r="G1" s="101"/>
      <c r="H1" s="101"/>
      <c r="I1" s="101"/>
      <c r="J1" s="101"/>
      <c r="K1" s="101"/>
      <c r="L1" s="101"/>
      <c r="M1" s="101"/>
      <c r="AA1" s="5" t="s">
        <v>0</v>
      </c>
    </row>
    <row r="2" spans="1:29" s="6" customFormat="1" ht="23.25">
      <c r="B2" s="7"/>
      <c r="C2" s="8"/>
      <c r="D2" s="9"/>
      <c r="E2" s="8"/>
      <c r="F2" s="10"/>
      <c r="G2" s="9"/>
      <c r="H2" s="11"/>
      <c r="I2" s="10"/>
      <c r="J2" s="12"/>
      <c r="K2" s="12"/>
      <c r="L2" s="13"/>
      <c r="AA2" s="14" t="s">
        <v>1</v>
      </c>
    </row>
    <row r="3" spans="1:29" s="10" customFormat="1" ht="15">
      <c r="C3" s="94" t="s">
        <v>2</v>
      </c>
      <c r="D3" s="94"/>
      <c r="E3" s="94"/>
      <c r="F3" s="94"/>
      <c r="G3" s="94"/>
      <c r="H3" s="94"/>
      <c r="I3" s="94"/>
      <c r="J3" s="94"/>
      <c r="K3" s="94"/>
      <c r="L3" s="94"/>
      <c r="AA3" s="14" t="s">
        <v>3</v>
      </c>
    </row>
    <row r="4" spans="1:29" s="10" customFormat="1" ht="15">
      <c r="C4" s="15"/>
      <c r="D4" s="15"/>
      <c r="E4" s="15"/>
      <c r="F4" s="15"/>
      <c r="G4" s="15"/>
      <c r="H4" s="15"/>
      <c r="I4" s="15"/>
      <c r="J4" s="15"/>
      <c r="K4" s="15"/>
      <c r="L4" s="15"/>
      <c r="AA4" s="14" t="s">
        <v>4</v>
      </c>
      <c r="AB4" s="16"/>
      <c r="AC4" s="16"/>
    </row>
    <row r="5" spans="1:29" s="10" customFormat="1" ht="18">
      <c r="C5" s="17" t="s">
        <v>5</v>
      </c>
      <c r="D5" s="15"/>
      <c r="E5" s="15"/>
      <c r="F5" s="15"/>
      <c r="G5" s="15"/>
      <c r="H5" s="15"/>
      <c r="I5" s="15"/>
      <c r="J5" s="15"/>
      <c r="K5" s="15"/>
      <c r="L5" s="15"/>
      <c r="AA5" s="14" t="s">
        <v>6</v>
      </c>
      <c r="AB5" s="16"/>
      <c r="AC5" s="16"/>
    </row>
    <row r="6" spans="1:29" s="10" customFormat="1" ht="18">
      <c r="B6" s="18"/>
      <c r="C6" s="19">
        <v>1</v>
      </c>
      <c r="D6" s="94" t="s">
        <v>7</v>
      </c>
      <c r="E6" s="94"/>
      <c r="F6" s="94"/>
      <c r="G6" s="94"/>
      <c r="H6" s="94"/>
      <c r="I6" s="94"/>
      <c r="J6" s="94"/>
      <c r="K6" s="94"/>
      <c r="L6" s="94"/>
      <c r="AA6" s="20" t="s">
        <v>8</v>
      </c>
      <c r="AB6" s="16"/>
      <c r="AC6" s="16"/>
    </row>
    <row r="7" spans="1:29" s="10" customFormat="1" ht="15">
      <c r="C7" s="19">
        <v>2</v>
      </c>
      <c r="D7" s="94" t="s">
        <v>9</v>
      </c>
      <c r="E7" s="94"/>
      <c r="F7" s="94"/>
      <c r="G7" s="94"/>
      <c r="H7" s="94"/>
      <c r="I7" s="94"/>
      <c r="J7" s="94"/>
      <c r="K7" s="94"/>
      <c r="L7" s="94"/>
      <c r="AA7" s="14" t="s">
        <v>10</v>
      </c>
      <c r="AB7" s="16"/>
      <c r="AC7" s="16"/>
    </row>
    <row r="8" spans="1:29" s="10" customFormat="1" ht="15">
      <c r="C8" s="19">
        <v>3</v>
      </c>
      <c r="D8" s="94" t="s">
        <v>11</v>
      </c>
      <c r="E8" s="94"/>
      <c r="F8" s="94"/>
      <c r="G8" s="94"/>
      <c r="H8" s="94"/>
      <c r="I8" s="94"/>
      <c r="J8" s="94"/>
      <c r="K8" s="94"/>
      <c r="L8" s="94"/>
      <c r="AA8" s="14" t="s">
        <v>12</v>
      </c>
      <c r="AB8" s="16"/>
      <c r="AC8" s="16"/>
    </row>
    <row r="9" spans="1:29" s="10" customFormat="1" ht="15">
      <c r="C9" s="19"/>
      <c r="D9" s="102" t="s">
        <v>13</v>
      </c>
      <c r="E9" s="94"/>
      <c r="F9" s="94"/>
      <c r="G9" s="94"/>
      <c r="H9" s="94"/>
      <c r="I9" s="94"/>
      <c r="J9" s="94"/>
      <c r="K9" s="94"/>
      <c r="L9" s="94"/>
      <c r="AA9" s="14" t="s">
        <v>14</v>
      </c>
      <c r="AB9" s="16"/>
      <c r="AC9" s="16"/>
    </row>
    <row r="10" spans="1:29" s="10" customFormat="1" ht="44.45" customHeight="1">
      <c r="C10" s="19">
        <v>4</v>
      </c>
      <c r="D10" s="94" t="s">
        <v>15</v>
      </c>
      <c r="E10" s="94"/>
      <c r="F10" s="94"/>
      <c r="G10" s="94"/>
      <c r="H10" s="94"/>
      <c r="I10" s="94"/>
      <c r="J10" s="94"/>
      <c r="K10" s="94"/>
      <c r="L10" s="94"/>
      <c r="AA10" s="14"/>
      <c r="AB10" s="16"/>
      <c r="AC10" s="16"/>
    </row>
    <row r="11" spans="1:29" s="10" customFormat="1" thickBot="1">
      <c r="C11" s="21"/>
      <c r="D11" s="21"/>
      <c r="E11" s="21"/>
      <c r="F11" s="21"/>
      <c r="G11" s="21"/>
      <c r="H11" s="21"/>
      <c r="I11" s="21"/>
      <c r="J11" s="21"/>
      <c r="K11" s="21"/>
      <c r="AA11" s="14"/>
      <c r="AB11" s="16"/>
      <c r="AC11" s="16"/>
    </row>
    <row r="12" spans="1:29" s="4" customFormat="1" ht="18.75" thickTop="1">
      <c r="A12" s="22"/>
      <c r="B12" s="23" t="s">
        <v>16</v>
      </c>
      <c r="C12" s="95" t="s">
        <v>17</v>
      </c>
      <c r="D12" s="95"/>
      <c r="E12" s="95"/>
      <c r="F12" s="95"/>
      <c r="G12" s="95"/>
      <c r="H12" s="95"/>
      <c r="I12" s="95"/>
      <c r="J12" s="95"/>
      <c r="K12" s="95"/>
      <c r="L12" s="96"/>
      <c r="AA12" s="14"/>
      <c r="AB12" s="14"/>
      <c r="AC12" s="14"/>
    </row>
    <row r="13" spans="1:29" s="4" customFormat="1" ht="15">
      <c r="B13" s="24"/>
      <c r="C13" s="25"/>
      <c r="D13" s="25"/>
      <c r="F13" s="25"/>
      <c r="G13" s="25"/>
      <c r="H13" s="25"/>
      <c r="I13" s="25"/>
      <c r="J13" s="25"/>
      <c r="K13" s="25"/>
      <c r="L13" s="22"/>
      <c r="AA13" s="14"/>
      <c r="AB13" s="14"/>
      <c r="AC13" s="14"/>
    </row>
    <row r="14" spans="1:29" s="4" customFormat="1" ht="15">
      <c r="B14" s="26"/>
      <c r="C14" s="25"/>
      <c r="D14" s="27"/>
      <c r="E14" s="27"/>
      <c r="F14" s="27"/>
      <c r="G14" s="27"/>
      <c r="H14" s="97" t="s">
        <v>18</v>
      </c>
      <c r="I14" s="97"/>
      <c r="J14" s="98"/>
      <c r="K14" s="98"/>
      <c r="L14" s="99"/>
      <c r="AA14" s="14"/>
      <c r="AB14" s="14"/>
      <c r="AC14" s="14"/>
    </row>
    <row r="15" spans="1:29" s="4" customFormat="1" ht="15">
      <c r="B15" s="24"/>
      <c r="C15" s="25"/>
      <c r="D15" s="28"/>
      <c r="E15" s="28"/>
      <c r="F15" s="28"/>
      <c r="G15" s="28"/>
      <c r="H15" s="28"/>
      <c r="I15" s="27"/>
      <c r="J15" s="27"/>
      <c r="K15" s="27"/>
      <c r="L15" s="22"/>
      <c r="AA15" s="14"/>
      <c r="AB15" s="14"/>
      <c r="AC15" s="14"/>
    </row>
    <row r="16" spans="1:29" s="4" customFormat="1" ht="15">
      <c r="B16" s="24"/>
      <c r="D16" s="29"/>
      <c r="E16" s="29"/>
      <c r="F16" s="29"/>
      <c r="G16" s="29"/>
      <c r="H16" s="100" t="s">
        <v>19</v>
      </c>
      <c r="I16" s="100"/>
      <c r="J16" s="98"/>
      <c r="K16" s="98"/>
      <c r="L16" s="99"/>
      <c r="AA16" s="14"/>
      <c r="AB16" s="14"/>
      <c r="AC16" s="14"/>
    </row>
    <row r="17" spans="2:29" s="4" customFormat="1" ht="15">
      <c r="B17" s="24"/>
      <c r="L17" s="22"/>
      <c r="AA17" s="14"/>
      <c r="AB17" s="14"/>
      <c r="AC17" s="14"/>
    </row>
    <row r="18" spans="2:29" s="4" customFormat="1" ht="26.45" customHeight="1">
      <c r="B18" s="24"/>
      <c r="D18" s="97" t="s">
        <v>20</v>
      </c>
      <c r="E18" s="97"/>
      <c r="F18" s="97"/>
      <c r="G18" s="97"/>
      <c r="H18" s="97"/>
      <c r="I18" s="30" t="s">
        <v>21</v>
      </c>
      <c r="J18" s="105"/>
      <c r="K18" s="105"/>
      <c r="L18" s="106"/>
      <c r="AA18" s="14"/>
      <c r="AB18" s="14"/>
      <c r="AC18" s="14"/>
    </row>
    <row r="19" spans="2:29" s="4" customFormat="1" ht="15">
      <c r="B19" s="24"/>
      <c r="L19" s="22"/>
      <c r="AA19" s="14"/>
      <c r="AB19" s="14"/>
      <c r="AC19" s="14"/>
    </row>
    <row r="20" spans="2:29" s="4" customFormat="1" ht="15">
      <c r="B20" s="24"/>
      <c r="D20" s="100" t="s">
        <v>22</v>
      </c>
      <c r="E20" s="100"/>
      <c r="F20" s="100"/>
      <c r="G20" s="100"/>
      <c r="H20" s="100"/>
      <c r="J20" s="31">
        <f>SUM(J22:J31)</f>
        <v>0</v>
      </c>
      <c r="L20" s="22"/>
      <c r="AA20" s="14"/>
      <c r="AB20" s="14"/>
      <c r="AC20" s="14"/>
    </row>
    <row r="21" spans="2:29" s="4" customFormat="1" ht="15">
      <c r="B21" s="32"/>
      <c r="C21" s="29"/>
      <c r="D21" s="33" t="s">
        <v>23</v>
      </c>
      <c r="L21" s="22"/>
      <c r="AA21" s="14"/>
      <c r="AB21" s="14"/>
      <c r="AC21" s="14"/>
    </row>
    <row r="22" spans="2:29" s="4" customFormat="1" ht="15">
      <c r="B22" s="24"/>
      <c r="C22" s="29"/>
      <c r="D22" s="103" t="s">
        <v>24</v>
      </c>
      <c r="E22" s="103"/>
      <c r="F22" s="104" t="str">
        <f>IF(F40="","",F40)</f>
        <v/>
      </c>
      <c r="G22" s="104"/>
      <c r="H22" s="104"/>
      <c r="I22" s="104"/>
      <c r="J22" s="34">
        <f>L82</f>
        <v>0</v>
      </c>
      <c r="L22" s="22"/>
      <c r="AA22" s="14"/>
      <c r="AB22" s="14"/>
      <c r="AC22" s="14"/>
    </row>
    <row r="23" spans="2:29" s="4" customFormat="1" ht="15">
      <c r="B23" s="24"/>
      <c r="C23" s="29"/>
      <c r="D23" s="103" t="s">
        <v>25</v>
      </c>
      <c r="E23" s="103"/>
      <c r="F23" s="104" t="str">
        <f>IF(F89="","",F89)</f>
        <v/>
      </c>
      <c r="G23" s="104"/>
      <c r="H23" s="104"/>
      <c r="I23" s="104"/>
      <c r="J23" s="34">
        <f>L131</f>
        <v>0</v>
      </c>
      <c r="L23" s="22"/>
      <c r="AA23" s="14"/>
      <c r="AB23" s="14"/>
      <c r="AC23" s="14"/>
    </row>
    <row r="24" spans="2:29" s="4" customFormat="1" ht="15">
      <c r="B24" s="24"/>
      <c r="C24" s="29"/>
      <c r="D24" s="103" t="s">
        <v>26</v>
      </c>
      <c r="E24" s="103"/>
      <c r="F24" s="104" t="str">
        <f>IF(F138="","",F138)</f>
        <v/>
      </c>
      <c r="G24" s="104"/>
      <c r="H24" s="104"/>
      <c r="I24" s="104"/>
      <c r="J24" s="34">
        <f>L180</f>
        <v>0</v>
      </c>
      <c r="L24" s="22"/>
      <c r="AA24" s="14"/>
      <c r="AB24" s="14"/>
      <c r="AC24" s="14"/>
    </row>
    <row r="25" spans="2:29" s="4" customFormat="1" ht="15">
      <c r="B25" s="24"/>
      <c r="C25" s="29"/>
      <c r="D25" s="103" t="s">
        <v>27</v>
      </c>
      <c r="E25" s="103"/>
      <c r="F25" s="104" t="str">
        <f>IF(F187="","",F187)</f>
        <v/>
      </c>
      <c r="G25" s="104"/>
      <c r="H25" s="104"/>
      <c r="I25" s="104"/>
      <c r="J25" s="34">
        <f>L229</f>
        <v>0</v>
      </c>
      <c r="L25" s="22"/>
      <c r="AA25" s="14"/>
      <c r="AB25" s="14"/>
      <c r="AC25" s="14"/>
    </row>
    <row r="26" spans="2:29" s="4" customFormat="1" ht="15">
      <c r="B26" s="24"/>
      <c r="C26" s="29"/>
      <c r="D26" s="103" t="s">
        <v>28</v>
      </c>
      <c r="E26" s="103"/>
      <c r="F26" s="104" t="str">
        <f>IF(F236="","",F236)</f>
        <v/>
      </c>
      <c r="G26" s="104"/>
      <c r="H26" s="104"/>
      <c r="I26" s="104"/>
      <c r="J26" s="34">
        <f>L278</f>
        <v>0</v>
      </c>
      <c r="L26" s="22"/>
      <c r="AA26" s="14"/>
      <c r="AB26" s="14"/>
      <c r="AC26" s="14"/>
    </row>
    <row r="27" spans="2:29" s="4" customFormat="1" ht="15">
      <c r="B27" s="24"/>
      <c r="C27" s="29"/>
      <c r="D27" s="103" t="s">
        <v>29</v>
      </c>
      <c r="E27" s="103"/>
      <c r="F27" s="104" t="str">
        <f>IF(F285="","",F285)</f>
        <v/>
      </c>
      <c r="G27" s="104"/>
      <c r="H27" s="104"/>
      <c r="I27" s="104"/>
      <c r="J27" s="34">
        <f>L327</f>
        <v>0</v>
      </c>
      <c r="L27" s="22"/>
      <c r="AA27" s="14"/>
      <c r="AB27" s="14"/>
      <c r="AC27" s="14"/>
    </row>
    <row r="28" spans="2:29" s="4" customFormat="1" ht="15">
      <c r="B28" s="24"/>
      <c r="C28" s="29"/>
      <c r="D28" s="103" t="s">
        <v>30</v>
      </c>
      <c r="E28" s="103"/>
      <c r="F28" s="104" t="str">
        <f>IF(F334="","",F334)</f>
        <v/>
      </c>
      <c r="G28" s="104"/>
      <c r="H28" s="104"/>
      <c r="I28" s="104"/>
      <c r="J28" s="34">
        <f>L376</f>
        <v>0</v>
      </c>
      <c r="L28" s="22"/>
      <c r="AA28" s="14"/>
      <c r="AB28" s="14"/>
      <c r="AC28" s="14"/>
    </row>
    <row r="29" spans="2:29" s="4" customFormat="1" ht="15">
      <c r="B29" s="24"/>
      <c r="C29" s="29"/>
      <c r="D29" s="103" t="s">
        <v>31</v>
      </c>
      <c r="E29" s="103"/>
      <c r="F29" s="104" t="str">
        <f>IF(F383="","",F383)</f>
        <v/>
      </c>
      <c r="G29" s="104"/>
      <c r="H29" s="104"/>
      <c r="I29" s="104"/>
      <c r="J29" s="34">
        <f>L425</f>
        <v>0</v>
      </c>
      <c r="L29" s="22"/>
      <c r="AA29" s="14"/>
      <c r="AB29" s="14"/>
      <c r="AC29" s="14"/>
    </row>
    <row r="30" spans="2:29" s="4" customFormat="1" ht="15">
      <c r="B30" s="24"/>
      <c r="C30" s="29"/>
      <c r="D30" s="103" t="s">
        <v>32</v>
      </c>
      <c r="E30" s="103"/>
      <c r="F30" s="104" t="str">
        <f>IF(F432="","",F432)</f>
        <v/>
      </c>
      <c r="G30" s="104"/>
      <c r="H30" s="104"/>
      <c r="I30" s="104"/>
      <c r="J30" s="34">
        <f>L474</f>
        <v>0</v>
      </c>
      <c r="L30" s="22"/>
      <c r="AA30" s="14"/>
      <c r="AB30" s="14"/>
      <c r="AC30" s="14"/>
    </row>
    <row r="31" spans="2:29" s="4" customFormat="1" ht="15">
      <c r="B31" s="24"/>
      <c r="C31" s="29"/>
      <c r="D31" s="103" t="s">
        <v>33</v>
      </c>
      <c r="E31" s="103"/>
      <c r="F31" s="104" t="str">
        <f>IF(F481="","",F481)</f>
        <v/>
      </c>
      <c r="G31" s="104"/>
      <c r="H31" s="104"/>
      <c r="I31" s="104"/>
      <c r="J31" s="34">
        <f>L523</f>
        <v>0</v>
      </c>
      <c r="L31" s="22"/>
      <c r="AA31" s="14"/>
      <c r="AB31" s="14"/>
      <c r="AC31" s="14"/>
    </row>
    <row r="32" spans="2:29" s="4" customFormat="1" ht="15">
      <c r="B32" s="32"/>
      <c r="D32" s="107" t="str">
        <f>IF(COUNTIF(J22:J29,"&gt;0")=8,"Meer bestellen? Vraag een extra bestellijst via plantenactie@batavenludger.nl","")</f>
        <v/>
      </c>
      <c r="E32" s="107"/>
      <c r="F32" s="107"/>
      <c r="G32" s="107"/>
      <c r="H32" s="107"/>
      <c r="I32" s="107"/>
      <c r="J32" s="107"/>
      <c r="K32" s="107"/>
      <c r="L32" s="22"/>
      <c r="AA32" s="14"/>
      <c r="AB32" s="14"/>
      <c r="AC32" s="14"/>
    </row>
    <row r="33" spans="1:31" ht="18">
      <c r="B33" s="32"/>
      <c r="M33" s="35"/>
      <c r="N33" s="36"/>
      <c r="O33" s="36"/>
      <c r="P33" s="36"/>
      <c r="AA33" s="14"/>
      <c r="AB33" s="14"/>
      <c r="AC33" s="14"/>
      <c r="AD33" s="4"/>
      <c r="AE33" s="4"/>
    </row>
    <row r="34" spans="1:31" s="37" customFormat="1" thickBot="1">
      <c r="B34" s="38"/>
      <c r="D34" s="39"/>
      <c r="L34" s="40"/>
      <c r="AA34" s="41"/>
      <c r="AB34" s="41"/>
      <c r="AC34" s="41"/>
    </row>
    <row r="35" spans="1:31" s="45" customFormat="1" ht="24" thickTop="1">
      <c r="A35" s="42"/>
      <c r="B35" s="42"/>
      <c r="C35" s="42"/>
      <c r="D35" s="42"/>
      <c r="E35" s="42"/>
      <c r="F35" s="43"/>
      <c r="G35" s="43"/>
      <c r="H35" s="43"/>
      <c r="I35" s="43"/>
      <c r="J35" s="43"/>
      <c r="K35" s="42"/>
      <c r="L35" s="44" t="s">
        <v>34</v>
      </c>
      <c r="M35" s="42"/>
      <c r="AA35" s="46"/>
      <c r="AB35" s="46"/>
      <c r="AC35" s="46"/>
      <c r="AD35" s="46"/>
      <c r="AE35" s="46"/>
    </row>
    <row r="36" spans="1:31" s="47" customFormat="1" ht="27">
      <c r="A36" s="7"/>
      <c r="B36" s="108" t="s">
        <v>35</v>
      </c>
      <c r="C36" s="108"/>
      <c r="D36" s="108"/>
      <c r="E36" s="108"/>
      <c r="F36" s="109" t="str">
        <f>IF($J$14="","vul bovenaan je naam in",$J$14)</f>
        <v>vul bovenaan je naam in</v>
      </c>
      <c r="G36" s="109"/>
      <c r="H36" s="109"/>
      <c r="I36" s="109"/>
      <c r="J36" s="109"/>
      <c r="K36" s="110" t="str">
        <f>CONCATENATE("*",L35,"*")</f>
        <v>*WW1*</v>
      </c>
      <c r="L36" s="110"/>
      <c r="M36" s="7"/>
      <c r="AA36" s="5"/>
      <c r="AB36" s="5"/>
      <c r="AC36" s="5"/>
      <c r="AD36" s="5"/>
      <c r="AE36" s="5"/>
    </row>
    <row r="37" spans="1:31" s="47" customFormat="1" ht="28.5">
      <c r="A37" s="7"/>
      <c r="B37" s="48"/>
      <c r="C37" s="48"/>
      <c r="D37" s="48"/>
      <c r="E37" s="48" t="s">
        <v>19</v>
      </c>
      <c r="F37" s="115" t="str">
        <f>IF($J$16=0,"vul bovenaan je speltak in",$J$16)</f>
        <v>vul bovenaan je speltak in</v>
      </c>
      <c r="G37" s="115"/>
      <c r="H37" s="115"/>
      <c r="I37" s="115"/>
      <c r="J37" s="115"/>
      <c r="K37" s="49"/>
      <c r="L37" s="50"/>
      <c r="M37" s="7"/>
      <c r="AA37" s="5"/>
      <c r="AB37" s="5"/>
      <c r="AC37" s="5"/>
      <c r="AD37" s="5"/>
      <c r="AE37" s="5"/>
    </row>
    <row r="38" spans="1:31" s="47" customFormat="1" ht="28.5">
      <c r="A38" s="7"/>
      <c r="B38" s="48"/>
      <c r="C38" s="48"/>
      <c r="D38" s="48"/>
      <c r="E38" s="48"/>
      <c r="F38" s="51"/>
      <c r="G38" s="51"/>
      <c r="H38" s="51"/>
      <c r="I38" s="51"/>
      <c r="J38" s="51"/>
      <c r="K38" s="49"/>
      <c r="L38" s="50"/>
      <c r="M38" s="7"/>
      <c r="AA38" s="5"/>
      <c r="AB38" s="5"/>
      <c r="AC38" s="5"/>
      <c r="AD38" s="5"/>
      <c r="AE38" s="5"/>
    </row>
    <row r="39" spans="1:31" s="7" customFormat="1" ht="15">
      <c r="E39" s="8"/>
      <c r="F39" s="11"/>
      <c r="G39" s="8"/>
      <c r="H39" s="52"/>
      <c r="I39" s="52"/>
      <c r="J39" s="53"/>
      <c r="K39" s="54"/>
      <c r="L39" s="54"/>
      <c r="AA39" s="5"/>
      <c r="AB39" s="5"/>
      <c r="AC39" s="5"/>
      <c r="AD39" s="5"/>
      <c r="AE39" s="5"/>
    </row>
    <row r="40" spans="1:31" s="7" customFormat="1" ht="15">
      <c r="B40" s="55"/>
      <c r="C40" s="116" t="s">
        <v>36</v>
      </c>
      <c r="D40" s="116"/>
      <c r="E40" s="116"/>
      <c r="F40" s="117"/>
      <c r="G40" s="117"/>
      <c r="H40" s="117"/>
      <c r="I40" s="117"/>
      <c r="J40" s="117"/>
      <c r="K40" s="117"/>
      <c r="L40" s="117"/>
      <c r="AA40" s="5"/>
      <c r="AB40" s="5"/>
      <c r="AC40" s="5"/>
      <c r="AD40" s="5"/>
      <c r="AE40" s="5"/>
    </row>
    <row r="41" spans="1:31" s="7" customFormat="1" ht="15">
      <c r="B41" s="55"/>
      <c r="K41" s="27"/>
      <c r="L41" s="27"/>
      <c r="AA41" s="5"/>
      <c r="AB41" s="5"/>
      <c r="AC41" s="5"/>
      <c r="AD41" s="5"/>
      <c r="AE41" s="5"/>
    </row>
    <row r="42" spans="1:31" s="33" customFormat="1" ht="15">
      <c r="A42" s="33" t="s">
        <v>100</v>
      </c>
      <c r="B42" s="56" t="s">
        <v>37</v>
      </c>
      <c r="C42" s="111" t="s">
        <v>38</v>
      </c>
      <c r="D42" s="111"/>
      <c r="E42" s="111"/>
      <c r="F42" s="111"/>
      <c r="G42" s="111"/>
      <c r="H42" s="111"/>
      <c r="I42" s="111"/>
      <c r="J42" s="111"/>
      <c r="K42" s="111"/>
      <c r="L42" s="57"/>
      <c r="AA42" s="5"/>
      <c r="AB42" s="5"/>
      <c r="AC42" s="5"/>
      <c r="AD42" s="5"/>
      <c r="AE42" s="5"/>
    </row>
    <row r="43" spans="1:31" s="58" customFormat="1" ht="15">
      <c r="A43" s="33" t="s">
        <v>100</v>
      </c>
      <c r="B43" s="59" t="s">
        <v>39</v>
      </c>
      <c r="C43" s="60">
        <v>3.75</v>
      </c>
      <c r="D43" s="61" t="s">
        <v>40</v>
      </c>
      <c r="E43" s="1"/>
      <c r="F43" s="62" t="s">
        <v>41</v>
      </c>
      <c r="G43" s="2"/>
      <c r="H43" s="62" t="s">
        <v>42</v>
      </c>
      <c r="I43" s="2"/>
      <c r="J43" s="63"/>
      <c r="K43" s="64"/>
      <c r="L43" s="65" t="str">
        <f t="shared" ref="L43:L45" si="0">IF((E43+G43+I43+K43)*C43=0,"",(E43+G43+I43+K43)*C43)</f>
        <v/>
      </c>
      <c r="P43" s="66"/>
      <c r="Q43" s="67"/>
      <c r="R43" s="66"/>
      <c r="S43" s="67"/>
      <c r="T43" s="66"/>
      <c r="U43" s="67"/>
      <c r="V43" s="66"/>
      <c r="W43" s="67"/>
      <c r="AA43" s="5"/>
      <c r="AB43" s="5"/>
      <c r="AC43" s="5"/>
      <c r="AD43" s="5"/>
      <c r="AE43" s="5"/>
    </row>
    <row r="44" spans="1:31" s="58" customFormat="1" ht="15">
      <c r="A44" s="33" t="s">
        <v>100</v>
      </c>
      <c r="B44" s="59" t="s">
        <v>46</v>
      </c>
      <c r="C44" s="60">
        <v>3.75</v>
      </c>
      <c r="D44" s="61" t="s">
        <v>47</v>
      </c>
      <c r="E44" s="1"/>
      <c r="F44" s="68"/>
      <c r="G44" s="69"/>
      <c r="H44" s="70"/>
      <c r="I44" s="71"/>
      <c r="J44" s="63"/>
      <c r="K44" s="64"/>
      <c r="L44" s="65" t="str">
        <f t="shared" si="0"/>
        <v/>
      </c>
      <c r="P44" s="66"/>
      <c r="Q44" s="67"/>
      <c r="R44" s="66"/>
      <c r="S44" s="67"/>
      <c r="T44" s="66"/>
      <c r="U44" s="67"/>
      <c r="V44" s="66"/>
      <c r="W44" s="67"/>
      <c r="AA44" s="5"/>
      <c r="AB44" s="5"/>
      <c r="AC44" s="5"/>
      <c r="AD44" s="5"/>
      <c r="AE44" s="5"/>
    </row>
    <row r="45" spans="1:31" s="58" customFormat="1" ht="15">
      <c r="A45" s="33" t="s">
        <v>100</v>
      </c>
      <c r="B45" s="59" t="s">
        <v>48</v>
      </c>
      <c r="C45" s="60">
        <v>3.75</v>
      </c>
      <c r="D45" s="62" t="s">
        <v>43</v>
      </c>
      <c r="E45" s="2"/>
      <c r="F45" s="62" t="s">
        <v>44</v>
      </c>
      <c r="G45" s="2"/>
      <c r="H45" s="62" t="s">
        <v>45</v>
      </c>
      <c r="I45" s="2"/>
      <c r="J45" s="63"/>
      <c r="K45" s="64"/>
      <c r="L45" s="65" t="str">
        <f t="shared" si="0"/>
        <v/>
      </c>
      <c r="P45" s="66"/>
      <c r="Q45" s="67"/>
      <c r="R45" s="66"/>
      <c r="S45" s="67"/>
      <c r="T45" s="66"/>
      <c r="U45" s="67"/>
      <c r="V45" s="66"/>
      <c r="W45" s="67"/>
      <c r="AA45" s="5"/>
      <c r="AB45" s="5"/>
      <c r="AC45" s="5"/>
      <c r="AD45" s="5"/>
      <c r="AE45" s="5"/>
    </row>
    <row r="46" spans="1:31" s="58" customFormat="1" ht="15">
      <c r="A46" s="33" t="s">
        <v>100</v>
      </c>
      <c r="B46" s="72"/>
      <c r="C46" s="72"/>
      <c r="D46" s="72"/>
      <c r="E46" s="72"/>
      <c r="F46" s="72"/>
      <c r="G46" s="72"/>
      <c r="H46" s="72"/>
      <c r="I46" s="72"/>
      <c r="J46" s="63"/>
      <c r="K46" s="73"/>
      <c r="L46" s="65"/>
      <c r="P46" s="66"/>
      <c r="Q46" s="67"/>
      <c r="R46" s="66"/>
      <c r="S46" s="67"/>
      <c r="T46" s="66"/>
      <c r="U46" s="67"/>
      <c r="V46" s="66"/>
      <c r="W46" s="67"/>
      <c r="AA46" s="5"/>
      <c r="AB46" s="5"/>
      <c r="AC46" s="5"/>
      <c r="AD46" s="5"/>
      <c r="AE46" s="5"/>
    </row>
    <row r="47" spans="1:31" s="7" customFormat="1" ht="15">
      <c r="A47" s="33" t="s">
        <v>100</v>
      </c>
      <c r="B47" s="56" t="s">
        <v>49</v>
      </c>
      <c r="C47" s="118" t="s">
        <v>50</v>
      </c>
      <c r="D47" s="118"/>
      <c r="E47" s="118"/>
      <c r="F47" s="118"/>
      <c r="G47" s="118"/>
      <c r="H47" s="118"/>
      <c r="I47" s="118"/>
      <c r="J47" s="118"/>
      <c r="K47" s="118"/>
      <c r="L47" s="74"/>
      <c r="Q47" s="75"/>
      <c r="S47" s="75"/>
      <c r="U47" s="75"/>
      <c r="W47" s="75"/>
      <c r="AA47" s="5"/>
      <c r="AB47" s="5"/>
      <c r="AC47" s="5"/>
      <c r="AD47" s="5"/>
      <c r="AE47" s="5"/>
    </row>
    <row r="48" spans="1:31" s="58" customFormat="1" ht="15">
      <c r="A48" s="33" t="s">
        <v>100</v>
      </c>
      <c r="B48" s="59" t="s">
        <v>51</v>
      </c>
      <c r="C48" s="60">
        <v>2.25</v>
      </c>
      <c r="D48" s="61" t="s">
        <v>40</v>
      </c>
      <c r="E48" s="1"/>
      <c r="F48" s="63"/>
      <c r="G48" s="73"/>
      <c r="H48" s="63"/>
      <c r="I48" s="73"/>
      <c r="J48" s="63"/>
      <c r="K48" s="64"/>
      <c r="L48" s="65" t="str">
        <f t="shared" ref="L48:L54" si="1">IF((E48+G48+I48+K48)*C48=0,"",(E48+G48+I48+K48)*C48)</f>
        <v/>
      </c>
      <c r="P48" s="66"/>
      <c r="Q48" s="67"/>
      <c r="R48" s="66"/>
      <c r="S48" s="67"/>
      <c r="T48" s="66"/>
      <c r="U48" s="67"/>
      <c r="V48" s="66"/>
      <c r="W48" s="67"/>
      <c r="AA48" s="5"/>
      <c r="AB48" s="5"/>
      <c r="AC48" s="5"/>
      <c r="AD48" s="5"/>
      <c r="AE48" s="5"/>
    </row>
    <row r="49" spans="1:31" s="58" customFormat="1" ht="15">
      <c r="A49" s="33" t="s">
        <v>100</v>
      </c>
      <c r="B49" s="59" t="s">
        <v>52</v>
      </c>
      <c r="C49" s="60">
        <v>2.25</v>
      </c>
      <c r="D49" s="62" t="s">
        <v>44</v>
      </c>
      <c r="E49" s="2"/>
      <c r="F49" s="62" t="s">
        <v>45</v>
      </c>
      <c r="G49" s="2"/>
      <c r="H49" s="62" t="s">
        <v>47</v>
      </c>
      <c r="I49" s="2"/>
      <c r="J49" s="63"/>
      <c r="K49" s="64"/>
      <c r="L49" s="65" t="str">
        <f t="shared" si="1"/>
        <v/>
      </c>
      <c r="P49" s="66"/>
      <c r="Q49" s="67"/>
      <c r="R49" s="66"/>
      <c r="S49" s="67"/>
      <c r="T49" s="66"/>
      <c r="U49" s="67"/>
      <c r="V49" s="66"/>
      <c r="W49" s="67"/>
      <c r="AA49" s="5"/>
      <c r="AB49" s="5"/>
      <c r="AC49" s="5"/>
      <c r="AD49" s="5"/>
      <c r="AE49" s="5"/>
    </row>
    <row r="50" spans="1:31" s="58" customFormat="1" ht="15">
      <c r="A50" s="33" t="s">
        <v>100</v>
      </c>
      <c r="B50" s="59" t="s">
        <v>53</v>
      </c>
      <c r="C50" s="60">
        <v>2.25</v>
      </c>
      <c r="D50" s="62" t="s">
        <v>54</v>
      </c>
      <c r="E50" s="2"/>
      <c r="F50" s="68"/>
      <c r="G50" s="69"/>
      <c r="H50" s="70"/>
      <c r="I50" s="71"/>
      <c r="J50" s="63"/>
      <c r="K50" s="64"/>
      <c r="L50" s="65" t="str">
        <f t="shared" si="1"/>
        <v/>
      </c>
      <c r="P50" s="66"/>
      <c r="Q50" s="67"/>
      <c r="R50" s="66"/>
      <c r="S50" s="67"/>
      <c r="T50" s="66"/>
      <c r="U50" s="67"/>
      <c r="V50" s="66"/>
      <c r="W50" s="67"/>
      <c r="AA50" s="5"/>
      <c r="AB50" s="5"/>
      <c r="AC50" s="5"/>
      <c r="AD50" s="5"/>
      <c r="AE50" s="5"/>
    </row>
    <row r="51" spans="1:31" s="58" customFormat="1" ht="15">
      <c r="A51" s="33" t="s">
        <v>100</v>
      </c>
      <c r="B51" s="59" t="s">
        <v>55</v>
      </c>
      <c r="C51" s="60">
        <v>2.25</v>
      </c>
      <c r="D51" s="76" t="s">
        <v>56</v>
      </c>
      <c r="E51" s="3"/>
      <c r="F51" s="77"/>
      <c r="G51" s="73"/>
      <c r="H51" s="63"/>
      <c r="I51" s="73"/>
      <c r="J51" s="63"/>
      <c r="K51" s="64"/>
      <c r="L51" s="65" t="str">
        <f t="shared" si="1"/>
        <v/>
      </c>
      <c r="P51" s="66"/>
      <c r="Q51" s="67"/>
      <c r="R51" s="66"/>
      <c r="S51" s="67"/>
      <c r="T51" s="66"/>
      <c r="U51" s="67"/>
      <c r="V51" s="66"/>
      <c r="W51" s="67"/>
      <c r="AA51" s="5"/>
      <c r="AB51" s="5"/>
      <c r="AC51" s="5"/>
      <c r="AD51" s="5"/>
      <c r="AE51" s="5"/>
    </row>
    <row r="52" spans="1:31" s="58" customFormat="1" ht="15">
      <c r="A52" s="33" t="s">
        <v>100</v>
      </c>
      <c r="B52" s="59" t="s">
        <v>57</v>
      </c>
      <c r="C52" s="60">
        <v>2.25</v>
      </c>
      <c r="D52" s="62" t="s">
        <v>44</v>
      </c>
      <c r="E52" s="2"/>
      <c r="F52" s="62" t="s">
        <v>58</v>
      </c>
      <c r="G52" s="2"/>
      <c r="H52" s="63"/>
      <c r="I52" s="73"/>
      <c r="J52" s="63"/>
      <c r="K52" s="64"/>
      <c r="L52" s="65" t="str">
        <f t="shared" si="1"/>
        <v/>
      </c>
      <c r="P52" s="66"/>
      <c r="Q52" s="67"/>
      <c r="R52" s="66"/>
      <c r="S52" s="67"/>
      <c r="T52" s="66"/>
      <c r="U52" s="67"/>
      <c r="V52" s="66"/>
      <c r="W52" s="67"/>
      <c r="AA52" s="5"/>
      <c r="AB52" s="5"/>
      <c r="AC52" s="5"/>
      <c r="AD52" s="5"/>
      <c r="AE52" s="5"/>
    </row>
    <row r="53" spans="1:31" s="58" customFormat="1" ht="15">
      <c r="A53" s="33" t="s">
        <v>100</v>
      </c>
      <c r="B53" s="59" t="s">
        <v>59</v>
      </c>
      <c r="C53" s="60">
        <v>2.25</v>
      </c>
      <c r="D53" s="76" t="s">
        <v>60</v>
      </c>
      <c r="E53" s="3"/>
      <c r="F53" s="11"/>
      <c r="G53" s="71"/>
      <c r="H53" s="63"/>
      <c r="I53" s="73"/>
      <c r="J53" s="63"/>
      <c r="K53" s="64"/>
      <c r="L53" s="65" t="str">
        <f t="shared" si="1"/>
        <v/>
      </c>
      <c r="P53" s="66"/>
      <c r="Q53" s="67"/>
      <c r="R53" s="66"/>
      <c r="S53" s="67"/>
      <c r="T53" s="66"/>
      <c r="U53" s="67"/>
      <c r="V53" s="66"/>
      <c r="W53" s="67"/>
      <c r="AA53" s="5"/>
      <c r="AB53" s="5"/>
      <c r="AC53" s="5"/>
      <c r="AD53" s="5"/>
      <c r="AE53" s="5"/>
    </row>
    <row r="54" spans="1:31" s="58" customFormat="1" ht="15">
      <c r="A54" s="33" t="s">
        <v>100</v>
      </c>
      <c r="B54" s="59" t="s">
        <v>61</v>
      </c>
      <c r="C54" s="60">
        <v>2.25</v>
      </c>
      <c r="D54" s="61" t="s">
        <v>43</v>
      </c>
      <c r="E54" s="1"/>
      <c r="F54" s="61" t="s">
        <v>44</v>
      </c>
      <c r="G54" s="1"/>
      <c r="H54" s="61" t="s">
        <v>40</v>
      </c>
      <c r="I54" s="1"/>
      <c r="J54" s="63"/>
      <c r="K54" s="64"/>
      <c r="L54" s="65" t="str">
        <f t="shared" si="1"/>
        <v/>
      </c>
      <c r="P54" s="66"/>
      <c r="Q54" s="67"/>
      <c r="R54" s="66"/>
      <c r="S54" s="67"/>
      <c r="T54" s="66"/>
      <c r="U54" s="67"/>
      <c r="V54" s="66"/>
      <c r="W54" s="67"/>
      <c r="AA54" s="5"/>
      <c r="AB54" s="5"/>
      <c r="AC54" s="5"/>
      <c r="AD54" s="5"/>
      <c r="AE54" s="5"/>
    </row>
    <row r="55" spans="1:31" s="58" customFormat="1" ht="15">
      <c r="A55" s="33" t="s">
        <v>100</v>
      </c>
      <c r="B55" s="59" t="s">
        <v>62</v>
      </c>
      <c r="C55" s="60">
        <v>2.25</v>
      </c>
      <c r="D55" s="61" t="s">
        <v>43</v>
      </c>
      <c r="E55" s="1"/>
      <c r="F55" s="62" t="s">
        <v>44</v>
      </c>
      <c r="G55" s="2"/>
      <c r="H55" s="62" t="s">
        <v>45</v>
      </c>
      <c r="I55" s="2"/>
      <c r="J55" s="62" t="s">
        <v>47</v>
      </c>
      <c r="K55" s="2"/>
      <c r="L55" s="65" t="str">
        <f>IF((E55+G55+I55+K55)*C55=0,"",(E55+G55+I55+K55)*C55)</f>
        <v/>
      </c>
      <c r="P55" s="66"/>
      <c r="Q55" s="67"/>
      <c r="R55" s="66"/>
      <c r="S55" s="67"/>
      <c r="T55" s="66"/>
      <c r="U55" s="67"/>
      <c r="V55" s="66"/>
      <c r="W55" s="67"/>
      <c r="AA55" s="5"/>
      <c r="AB55" s="5"/>
      <c r="AC55" s="5"/>
      <c r="AD55" s="5"/>
      <c r="AE55" s="5"/>
    </row>
    <row r="56" spans="1:31" s="58" customFormat="1" ht="15">
      <c r="A56" s="33" t="s">
        <v>100</v>
      </c>
      <c r="B56" s="59" t="s">
        <v>63</v>
      </c>
      <c r="C56" s="60">
        <v>2.25</v>
      </c>
      <c r="D56" s="61" t="s">
        <v>56</v>
      </c>
      <c r="E56" s="1"/>
      <c r="F56" s="63"/>
      <c r="G56" s="73"/>
      <c r="H56" s="63"/>
      <c r="I56" s="73"/>
      <c r="J56" s="63"/>
      <c r="K56" s="64"/>
      <c r="L56" s="65" t="str">
        <f t="shared" ref="L56:L62" si="2">IF((E56+G56+I56+K56)*C56=0,"",(E56+G56+I56+K56)*C56)</f>
        <v/>
      </c>
      <c r="P56" s="66"/>
      <c r="Q56" s="67"/>
      <c r="R56" s="66"/>
      <c r="S56" s="67"/>
      <c r="T56" s="66"/>
      <c r="U56" s="67"/>
      <c r="V56" s="66"/>
      <c r="W56" s="67"/>
      <c r="AA56" s="5"/>
      <c r="AB56" s="5"/>
      <c r="AC56" s="5"/>
      <c r="AD56" s="5"/>
      <c r="AE56" s="5"/>
    </row>
    <row r="57" spans="1:31" s="58" customFormat="1" ht="15">
      <c r="A57" s="33" t="s">
        <v>100</v>
      </c>
      <c r="B57" s="59" t="s">
        <v>64</v>
      </c>
      <c r="C57" s="60">
        <v>2.25</v>
      </c>
      <c r="D57" s="61" t="s">
        <v>47</v>
      </c>
      <c r="E57" s="1"/>
      <c r="F57" s="63"/>
      <c r="G57" s="73"/>
      <c r="H57" s="63"/>
      <c r="I57" s="73"/>
      <c r="J57" s="63"/>
      <c r="K57" s="64"/>
      <c r="L57" s="65" t="str">
        <f t="shared" si="2"/>
        <v/>
      </c>
      <c r="P57" s="66"/>
      <c r="Q57" s="67"/>
      <c r="R57" s="66"/>
      <c r="S57" s="67"/>
      <c r="T57" s="66"/>
      <c r="U57" s="67"/>
      <c r="V57" s="66"/>
      <c r="W57" s="67"/>
      <c r="AA57" s="5"/>
      <c r="AB57" s="5"/>
      <c r="AC57" s="5"/>
      <c r="AD57" s="5"/>
      <c r="AE57" s="5"/>
    </row>
    <row r="58" spans="1:31" s="58" customFormat="1" ht="15">
      <c r="A58" s="33" t="s">
        <v>100</v>
      </c>
      <c r="B58" s="59" t="s">
        <v>65</v>
      </c>
      <c r="C58" s="60">
        <v>2.25</v>
      </c>
      <c r="D58" s="61" t="s">
        <v>40</v>
      </c>
      <c r="E58" s="1"/>
      <c r="F58" s="63"/>
      <c r="G58" s="73"/>
      <c r="H58" s="63"/>
      <c r="I58" s="73"/>
      <c r="J58" s="63"/>
      <c r="K58" s="64"/>
      <c r="L58" s="65" t="str">
        <f t="shared" si="2"/>
        <v/>
      </c>
      <c r="P58" s="66"/>
      <c r="Q58" s="67"/>
      <c r="R58" s="66"/>
      <c r="S58" s="67"/>
      <c r="T58" s="66"/>
      <c r="U58" s="67"/>
      <c r="V58" s="66"/>
      <c r="W58" s="67"/>
      <c r="AA58" s="5"/>
      <c r="AB58" s="5"/>
      <c r="AC58" s="5"/>
      <c r="AD58" s="5"/>
      <c r="AE58" s="5"/>
    </row>
    <row r="59" spans="1:31" s="58" customFormat="1" ht="15">
      <c r="A59" s="33" t="s">
        <v>100</v>
      </c>
      <c r="B59" s="59" t="s">
        <v>66</v>
      </c>
      <c r="C59" s="60">
        <v>2.25</v>
      </c>
      <c r="D59" s="61" t="s">
        <v>47</v>
      </c>
      <c r="E59" s="1"/>
      <c r="F59" s="63"/>
      <c r="G59" s="73"/>
      <c r="H59" s="63"/>
      <c r="I59" s="73"/>
      <c r="J59" s="63"/>
      <c r="K59" s="64"/>
      <c r="L59" s="65" t="str">
        <f t="shared" si="2"/>
        <v/>
      </c>
      <c r="P59" s="66"/>
      <c r="Q59" s="67"/>
      <c r="R59" s="66"/>
      <c r="S59" s="67"/>
      <c r="T59" s="66"/>
      <c r="U59" s="67"/>
      <c r="V59" s="66"/>
      <c r="W59" s="67"/>
      <c r="AA59" s="5"/>
      <c r="AB59" s="5"/>
      <c r="AC59" s="5"/>
      <c r="AD59" s="5"/>
      <c r="AE59" s="5"/>
    </row>
    <row r="60" spans="1:31" s="58" customFormat="1" ht="15">
      <c r="A60" s="33" t="s">
        <v>100</v>
      </c>
      <c r="B60" s="59" t="s">
        <v>67</v>
      </c>
      <c r="C60" s="60">
        <v>2.25</v>
      </c>
      <c r="D60" s="61" t="s">
        <v>43</v>
      </c>
      <c r="E60" s="1"/>
      <c r="F60" s="61" t="s">
        <v>44</v>
      </c>
      <c r="G60" s="1"/>
      <c r="H60" s="63"/>
      <c r="I60" s="73"/>
      <c r="J60" s="63"/>
      <c r="K60" s="64"/>
      <c r="L60" s="65" t="str">
        <f t="shared" si="2"/>
        <v/>
      </c>
      <c r="P60" s="66"/>
      <c r="Q60" s="67"/>
      <c r="R60" s="66"/>
      <c r="S60" s="67"/>
      <c r="T60" s="66"/>
      <c r="U60" s="67"/>
      <c r="V60" s="66"/>
      <c r="W60" s="67"/>
      <c r="AA60" s="5"/>
      <c r="AB60" s="5"/>
      <c r="AC60" s="5"/>
      <c r="AD60" s="5"/>
      <c r="AE60" s="5"/>
    </row>
    <row r="61" spans="1:31" s="58" customFormat="1" ht="15">
      <c r="A61" s="33" t="s">
        <v>100</v>
      </c>
      <c r="B61" s="59" t="s">
        <v>68</v>
      </c>
      <c r="C61" s="60">
        <v>2.25</v>
      </c>
      <c r="D61" s="61" t="s">
        <v>43</v>
      </c>
      <c r="E61" s="1"/>
      <c r="F61" s="61" t="s">
        <v>44</v>
      </c>
      <c r="G61" s="1"/>
      <c r="H61" s="61" t="s">
        <v>45</v>
      </c>
      <c r="I61" s="1"/>
      <c r="J61" s="63"/>
      <c r="K61" s="64"/>
      <c r="L61" s="65" t="str">
        <f t="shared" si="2"/>
        <v/>
      </c>
      <c r="P61" s="66"/>
      <c r="Q61" s="67"/>
      <c r="R61" s="66"/>
      <c r="S61" s="67"/>
      <c r="T61" s="66"/>
      <c r="U61" s="67"/>
      <c r="V61" s="66"/>
      <c r="W61" s="67"/>
      <c r="AA61" s="5"/>
      <c r="AB61" s="5"/>
      <c r="AC61" s="5"/>
      <c r="AD61" s="5"/>
      <c r="AE61" s="5"/>
    </row>
    <row r="62" spans="1:31" s="58" customFormat="1" ht="15">
      <c r="A62" s="33" t="s">
        <v>100</v>
      </c>
      <c r="B62" s="59" t="s">
        <v>69</v>
      </c>
      <c r="C62" s="60">
        <v>2.25</v>
      </c>
      <c r="D62" s="62" t="s">
        <v>43</v>
      </c>
      <c r="E62" s="2"/>
      <c r="F62" s="62" t="s">
        <v>44</v>
      </c>
      <c r="G62" s="2"/>
      <c r="H62" s="62" t="s">
        <v>45</v>
      </c>
      <c r="I62" s="2"/>
      <c r="J62" s="63"/>
      <c r="K62" s="64"/>
      <c r="L62" s="65" t="str">
        <f t="shared" si="2"/>
        <v/>
      </c>
      <c r="P62" s="66"/>
      <c r="Q62" s="67"/>
      <c r="R62" s="66"/>
      <c r="S62" s="67"/>
      <c r="T62" s="66"/>
      <c r="U62" s="67"/>
      <c r="V62" s="66"/>
      <c r="W62" s="67"/>
      <c r="AA62" s="5"/>
      <c r="AB62" s="5"/>
      <c r="AC62" s="5"/>
      <c r="AD62" s="5"/>
      <c r="AE62" s="5"/>
    </row>
    <row r="63" spans="1:31" s="58" customFormat="1" ht="15">
      <c r="A63" s="33" t="s">
        <v>100</v>
      </c>
      <c r="B63" s="72"/>
      <c r="C63" s="72"/>
      <c r="D63" s="72"/>
      <c r="E63" s="72"/>
      <c r="F63" s="72"/>
      <c r="G63" s="72"/>
      <c r="H63" s="72"/>
      <c r="I63" s="72"/>
      <c r="J63" s="63"/>
      <c r="K63" s="73"/>
      <c r="L63" s="65"/>
      <c r="P63" s="66"/>
      <c r="Q63" s="67"/>
      <c r="R63" s="66"/>
      <c r="S63" s="67"/>
      <c r="T63" s="66"/>
      <c r="U63" s="67"/>
      <c r="V63" s="66"/>
      <c r="W63" s="67"/>
      <c r="AA63" s="5"/>
      <c r="AB63" s="5"/>
      <c r="AC63" s="5"/>
      <c r="AD63" s="78"/>
      <c r="AE63" s="78"/>
    </row>
    <row r="64" spans="1:31" s="33" customFormat="1">
      <c r="A64" s="33" t="s">
        <v>100</v>
      </c>
      <c r="B64" s="56" t="s">
        <v>70</v>
      </c>
      <c r="C64" s="111" t="s">
        <v>71</v>
      </c>
      <c r="D64" s="111"/>
      <c r="E64" s="111"/>
      <c r="F64" s="111"/>
      <c r="G64" s="111"/>
      <c r="H64" s="111"/>
      <c r="I64" s="111"/>
      <c r="J64" s="111"/>
      <c r="K64" s="111"/>
      <c r="L64" s="79"/>
      <c r="AA64" s="5"/>
      <c r="AB64" s="5"/>
      <c r="AC64" s="5"/>
      <c r="AD64" s="80"/>
      <c r="AE64" s="80"/>
    </row>
    <row r="65" spans="1:31" s="58" customFormat="1" ht="15">
      <c r="A65" s="33" t="s">
        <v>100</v>
      </c>
      <c r="B65" s="59" t="s">
        <v>72</v>
      </c>
      <c r="C65" s="60">
        <v>12.5</v>
      </c>
      <c r="D65" s="62" t="s">
        <v>73</v>
      </c>
      <c r="E65" s="2"/>
      <c r="F65" s="63"/>
      <c r="G65" s="73"/>
      <c r="H65" s="63"/>
      <c r="I65" s="73"/>
      <c r="J65" s="63"/>
      <c r="K65" s="64"/>
      <c r="L65" s="65" t="str">
        <f t="shared" ref="L65:L67" si="3">IF((E65+G65+I65+K65)*C65=0,"",(E65+G65+I65+K65)*C65)</f>
        <v/>
      </c>
      <c r="P65" s="66"/>
      <c r="Q65" s="67"/>
      <c r="R65" s="66"/>
      <c r="S65" s="67"/>
      <c r="T65" s="66"/>
      <c r="U65" s="67"/>
      <c r="V65" s="66"/>
      <c r="W65" s="67"/>
      <c r="AA65" s="5"/>
      <c r="AB65" s="5"/>
      <c r="AC65" s="5"/>
      <c r="AD65" s="5"/>
      <c r="AE65" s="5"/>
    </row>
    <row r="66" spans="1:31" s="58" customFormat="1" ht="15">
      <c r="A66" s="33" t="s">
        <v>100</v>
      </c>
      <c r="B66" s="59" t="s">
        <v>62</v>
      </c>
      <c r="C66" s="60">
        <v>12.5</v>
      </c>
      <c r="D66" s="62" t="s">
        <v>44</v>
      </c>
      <c r="E66" s="2"/>
      <c r="F66" s="63"/>
      <c r="G66" s="73"/>
      <c r="H66" s="63"/>
      <c r="I66" s="73"/>
      <c r="J66" s="63"/>
      <c r="K66" s="64"/>
      <c r="L66" s="65" t="str">
        <f t="shared" si="3"/>
        <v/>
      </c>
      <c r="P66" s="66"/>
      <c r="Q66" s="67"/>
      <c r="R66" s="66"/>
      <c r="S66" s="67"/>
      <c r="T66" s="66"/>
      <c r="U66" s="67"/>
      <c r="V66" s="66"/>
      <c r="W66" s="67"/>
      <c r="AA66" s="5"/>
      <c r="AB66" s="5"/>
      <c r="AC66" s="5"/>
      <c r="AD66" s="5"/>
      <c r="AE66" s="5"/>
    </row>
    <row r="67" spans="1:31" s="58" customFormat="1" ht="15">
      <c r="A67" s="33" t="s">
        <v>100</v>
      </c>
      <c r="B67" s="59" t="s">
        <v>75</v>
      </c>
      <c r="C67" s="60">
        <v>12.5</v>
      </c>
      <c r="D67" s="62" t="s">
        <v>47</v>
      </c>
      <c r="E67" s="2"/>
      <c r="F67" s="73"/>
      <c r="G67" s="73"/>
      <c r="H67" s="73"/>
      <c r="I67" s="73"/>
      <c r="J67" s="73"/>
      <c r="K67" s="64"/>
      <c r="L67" s="65" t="str">
        <f t="shared" si="3"/>
        <v/>
      </c>
      <c r="P67" s="66"/>
      <c r="Q67" s="67"/>
      <c r="R67" s="66"/>
      <c r="S67" s="67"/>
      <c r="T67" s="66"/>
      <c r="U67" s="67"/>
      <c r="V67" s="66"/>
      <c r="W67" s="67"/>
      <c r="AA67" s="5"/>
      <c r="AB67" s="5"/>
      <c r="AC67" s="5"/>
      <c r="AD67" s="5"/>
      <c r="AE67" s="5"/>
    </row>
    <row r="68" spans="1:31" s="58" customFormat="1" ht="15">
      <c r="A68" s="33" t="s">
        <v>100</v>
      </c>
      <c r="B68" s="72"/>
      <c r="C68" s="72"/>
      <c r="D68" s="72"/>
      <c r="E68" s="72"/>
      <c r="F68" s="73"/>
      <c r="G68" s="73"/>
      <c r="H68" s="73"/>
      <c r="I68" s="73"/>
      <c r="J68" s="73"/>
      <c r="K68" s="64"/>
      <c r="L68" s="65"/>
      <c r="P68" s="66"/>
      <c r="Q68" s="67"/>
      <c r="R68" s="66"/>
      <c r="S68" s="67"/>
      <c r="T68" s="66"/>
      <c r="U68" s="67"/>
      <c r="V68" s="66"/>
      <c r="W68" s="67"/>
      <c r="AA68" s="5"/>
      <c r="AB68" s="5"/>
      <c r="AC68" s="5"/>
      <c r="AD68" s="78"/>
      <c r="AE68" s="78"/>
    </row>
    <row r="69" spans="1:31" s="33" customFormat="1">
      <c r="A69" s="33" t="s">
        <v>100</v>
      </c>
      <c r="B69" s="56" t="s">
        <v>70</v>
      </c>
      <c r="C69" s="111" t="s">
        <v>101</v>
      </c>
      <c r="D69" s="111"/>
      <c r="E69" s="111"/>
      <c r="F69" s="111"/>
      <c r="G69" s="111"/>
      <c r="H69" s="111"/>
      <c r="I69" s="111"/>
      <c r="J69" s="111"/>
      <c r="K69" s="111"/>
      <c r="L69" s="79"/>
      <c r="AA69" s="5"/>
      <c r="AB69" s="5"/>
      <c r="AC69" s="5"/>
      <c r="AD69" s="80"/>
      <c r="AE69" s="80"/>
    </row>
    <row r="70" spans="1:31" s="58" customFormat="1" ht="15">
      <c r="A70" s="33" t="s">
        <v>100</v>
      </c>
      <c r="B70" s="59" t="s">
        <v>74</v>
      </c>
      <c r="C70" s="60">
        <v>15</v>
      </c>
      <c r="D70" s="62" t="s">
        <v>47</v>
      </c>
      <c r="E70" s="2"/>
      <c r="F70" s="63"/>
      <c r="G70" s="73"/>
      <c r="H70" s="63"/>
      <c r="I70" s="73"/>
      <c r="J70" s="63"/>
      <c r="K70" s="64"/>
      <c r="L70" s="65" t="str">
        <f t="shared" ref="L70:L71" si="4">IF((E70+G70+I70+K70)*C70=0,"",(E70+G70+I70+K70)*C70)</f>
        <v/>
      </c>
      <c r="P70" s="66"/>
      <c r="Q70" s="67"/>
      <c r="R70" s="66"/>
      <c r="S70" s="67"/>
      <c r="T70" s="66"/>
      <c r="U70" s="67"/>
      <c r="V70" s="66"/>
      <c r="W70" s="67"/>
      <c r="AA70" s="5"/>
      <c r="AB70" s="5"/>
      <c r="AC70" s="5"/>
      <c r="AD70" s="5"/>
      <c r="AE70" s="5"/>
    </row>
    <row r="71" spans="1:31" s="58" customFormat="1" ht="15">
      <c r="A71" s="33" t="s">
        <v>100</v>
      </c>
      <c r="B71" s="59" t="s">
        <v>102</v>
      </c>
      <c r="C71" s="60">
        <v>17.5</v>
      </c>
      <c r="D71" s="62" t="s">
        <v>56</v>
      </c>
      <c r="E71" s="2"/>
      <c r="F71" s="73"/>
      <c r="G71" s="73"/>
      <c r="H71" s="73"/>
      <c r="I71" s="73"/>
      <c r="J71" s="73"/>
      <c r="K71" s="64"/>
      <c r="L71" s="65" t="str">
        <f t="shared" si="4"/>
        <v/>
      </c>
      <c r="P71" s="66"/>
      <c r="Q71" s="67"/>
      <c r="R71" s="66"/>
      <c r="S71" s="67"/>
      <c r="T71" s="66"/>
      <c r="U71" s="67"/>
      <c r="V71" s="66"/>
      <c r="W71" s="67"/>
      <c r="AA71" s="5"/>
      <c r="AB71" s="5"/>
      <c r="AC71" s="5"/>
      <c r="AD71" s="5"/>
      <c r="AE71" s="5"/>
    </row>
    <row r="72" spans="1:31" s="58" customFormat="1" ht="15">
      <c r="A72" s="33" t="s">
        <v>100</v>
      </c>
      <c r="B72" s="72"/>
      <c r="C72" s="72"/>
      <c r="D72" s="72"/>
      <c r="E72" s="72"/>
      <c r="F72" s="73"/>
      <c r="G72" s="73"/>
      <c r="H72" s="73"/>
      <c r="I72" s="73"/>
      <c r="J72" s="73"/>
      <c r="K72" s="64"/>
      <c r="L72" s="65"/>
      <c r="P72" s="66"/>
      <c r="Q72" s="67"/>
      <c r="R72" s="66"/>
      <c r="S72" s="67"/>
      <c r="T72" s="66"/>
      <c r="U72" s="67"/>
      <c r="V72" s="66"/>
      <c r="W72" s="67"/>
      <c r="AA72" s="5"/>
      <c r="AB72" s="5"/>
      <c r="AC72" s="5"/>
      <c r="AD72" s="78"/>
      <c r="AE72" s="78"/>
    </row>
    <row r="73" spans="1:31" s="33" customFormat="1">
      <c r="A73" s="33" t="s">
        <v>100</v>
      </c>
      <c r="B73" s="56" t="s">
        <v>76</v>
      </c>
      <c r="C73" s="111" t="s">
        <v>77</v>
      </c>
      <c r="D73" s="111"/>
      <c r="E73" s="111"/>
      <c r="F73" s="111"/>
      <c r="G73" s="111"/>
      <c r="H73" s="111"/>
      <c r="I73" s="111"/>
      <c r="J73" s="111"/>
      <c r="K73" s="111"/>
      <c r="L73" s="79"/>
      <c r="AA73" s="5"/>
      <c r="AB73" s="80"/>
      <c r="AC73" s="80"/>
      <c r="AD73" s="80"/>
      <c r="AE73" s="80"/>
    </row>
    <row r="74" spans="1:31" s="58" customFormat="1" ht="15">
      <c r="A74" s="33" t="s">
        <v>100</v>
      </c>
      <c r="B74" s="59" t="s">
        <v>78</v>
      </c>
      <c r="C74" s="60">
        <v>15</v>
      </c>
      <c r="D74" s="61" t="s">
        <v>79</v>
      </c>
      <c r="E74" s="1"/>
      <c r="F74" s="81"/>
      <c r="G74" s="82"/>
      <c r="H74" s="82"/>
      <c r="I74" s="73"/>
      <c r="J74" s="63"/>
      <c r="K74" s="64"/>
      <c r="L74" s="65" t="str">
        <f t="shared" ref="L74:L77" si="5">IF((E74+G74+I74+K74)*C74=0,"",(E74+G74+I74+K74)*C74)</f>
        <v/>
      </c>
      <c r="P74" s="66"/>
      <c r="Q74" s="67"/>
      <c r="R74" s="66"/>
      <c r="S74" s="67"/>
      <c r="T74" s="66"/>
      <c r="U74" s="67"/>
      <c r="V74" s="66"/>
      <c r="W74" s="67"/>
      <c r="AA74" s="5"/>
      <c r="AB74" s="78"/>
      <c r="AC74" s="78"/>
      <c r="AD74" s="78"/>
      <c r="AE74" s="78"/>
    </row>
    <row r="75" spans="1:31" s="58" customFormat="1" ht="15">
      <c r="A75" s="33" t="s">
        <v>100</v>
      </c>
      <c r="B75" s="59" t="s">
        <v>81</v>
      </c>
      <c r="C75" s="60">
        <v>15</v>
      </c>
      <c r="D75" s="61" t="s">
        <v>40</v>
      </c>
      <c r="E75" s="1"/>
      <c r="F75" s="61" t="s">
        <v>42</v>
      </c>
      <c r="G75" s="1"/>
      <c r="H75" s="63"/>
      <c r="I75" s="73"/>
      <c r="J75" s="63"/>
      <c r="K75" s="64"/>
      <c r="L75" s="65" t="str">
        <f t="shared" si="5"/>
        <v/>
      </c>
      <c r="P75" s="66"/>
      <c r="Q75" s="67"/>
      <c r="R75" s="66"/>
      <c r="S75" s="67"/>
      <c r="T75" s="66"/>
      <c r="U75" s="67"/>
      <c r="V75" s="66"/>
      <c r="W75" s="67"/>
      <c r="AA75" s="5"/>
      <c r="AB75" s="78"/>
      <c r="AC75" s="78"/>
      <c r="AD75" s="78"/>
      <c r="AE75" s="78"/>
    </row>
    <row r="76" spans="1:31" s="58" customFormat="1" ht="15">
      <c r="A76" s="33" t="s">
        <v>100</v>
      </c>
      <c r="B76" s="59" t="s">
        <v>80</v>
      </c>
      <c r="C76" s="60">
        <v>17.5</v>
      </c>
      <c r="D76" s="61" t="s">
        <v>56</v>
      </c>
      <c r="E76" s="1"/>
      <c r="F76" s="63"/>
      <c r="G76" s="73"/>
      <c r="H76" s="63"/>
      <c r="I76" s="73"/>
      <c r="J76" s="63"/>
      <c r="K76" s="64"/>
      <c r="L76" s="65" t="str">
        <f t="shared" si="5"/>
        <v/>
      </c>
      <c r="P76" s="66"/>
      <c r="Q76" s="67"/>
      <c r="R76" s="66"/>
      <c r="S76" s="67"/>
      <c r="T76" s="66"/>
      <c r="U76" s="67"/>
      <c r="V76" s="66"/>
      <c r="W76" s="67"/>
      <c r="AA76" s="5"/>
      <c r="AB76" s="78"/>
      <c r="AC76" s="78"/>
      <c r="AD76" s="78"/>
      <c r="AE76" s="78"/>
    </row>
    <row r="77" spans="1:31" s="58" customFormat="1" ht="15">
      <c r="A77" s="33" t="s">
        <v>100</v>
      </c>
      <c r="B77" s="59" t="s">
        <v>82</v>
      </c>
      <c r="C77" s="60">
        <v>17.5</v>
      </c>
      <c r="D77" s="62" t="s">
        <v>43</v>
      </c>
      <c r="E77" s="2"/>
      <c r="F77" s="62" t="s">
        <v>45</v>
      </c>
      <c r="G77" s="2"/>
      <c r="H77" s="63"/>
      <c r="I77" s="73"/>
      <c r="J77" s="83"/>
      <c r="K77" s="84"/>
      <c r="L77" s="65" t="str">
        <f t="shared" si="5"/>
        <v/>
      </c>
      <c r="P77" s="66"/>
      <c r="Q77" s="67"/>
      <c r="R77" s="66"/>
      <c r="S77" s="67"/>
      <c r="T77" s="66"/>
      <c r="U77" s="67"/>
      <c r="V77" s="66"/>
      <c r="W77" s="67"/>
      <c r="AA77" s="5"/>
      <c r="AB77" s="78"/>
      <c r="AC77" s="78"/>
      <c r="AD77" s="78"/>
      <c r="AE77" s="78"/>
    </row>
    <row r="78" spans="1:31" s="58" customFormat="1" ht="15">
      <c r="A78" s="33" t="s">
        <v>100</v>
      </c>
      <c r="B78" s="72"/>
      <c r="C78" s="72"/>
      <c r="D78" s="72"/>
      <c r="E78" s="72"/>
      <c r="F78" s="72"/>
      <c r="G78" s="72"/>
      <c r="H78" s="63"/>
      <c r="I78" s="73"/>
      <c r="J78" s="85"/>
      <c r="K78" s="85"/>
      <c r="L78" s="86"/>
      <c r="P78" s="66"/>
      <c r="Q78" s="67"/>
      <c r="R78" s="66"/>
      <c r="S78" s="67"/>
      <c r="T78" s="66"/>
      <c r="U78" s="67"/>
      <c r="V78" s="66"/>
      <c r="W78" s="67"/>
      <c r="AA78" s="5"/>
      <c r="AB78" s="78"/>
      <c r="AC78" s="78"/>
      <c r="AD78" s="78"/>
      <c r="AE78" s="78"/>
    </row>
    <row r="79" spans="1:31" s="33" customFormat="1">
      <c r="A79" s="33" t="s">
        <v>100</v>
      </c>
      <c r="B79" s="56" t="s">
        <v>83</v>
      </c>
      <c r="C79" s="111" t="s">
        <v>84</v>
      </c>
      <c r="D79" s="111"/>
      <c r="E79" s="111"/>
      <c r="F79" s="111"/>
      <c r="G79" s="111"/>
      <c r="H79" s="111"/>
      <c r="I79" s="111"/>
      <c r="J79" s="111"/>
      <c r="K79" s="112"/>
      <c r="L79" s="79"/>
      <c r="AA79" s="5"/>
      <c r="AB79" s="80"/>
      <c r="AC79" s="80"/>
      <c r="AD79" s="80"/>
      <c r="AE79" s="80"/>
    </row>
    <row r="80" spans="1:31" s="58" customFormat="1" ht="15">
      <c r="A80" s="33" t="s">
        <v>100</v>
      </c>
      <c r="B80" s="59" t="s">
        <v>85</v>
      </c>
      <c r="C80" s="60">
        <v>5</v>
      </c>
      <c r="D80" s="61" t="s">
        <v>86</v>
      </c>
      <c r="E80" s="1"/>
      <c r="F80" s="81"/>
      <c r="G80" s="82"/>
      <c r="H80" s="82"/>
      <c r="I80" s="73"/>
      <c r="J80" s="63"/>
      <c r="K80" s="64"/>
      <c r="L80" s="65" t="str">
        <f t="shared" ref="L80:L81" si="6">IF((E80+G80+I80+K80)*C80=0,"",(E80+G80+I80+K80)*C80)</f>
        <v/>
      </c>
      <c r="P80" s="66"/>
      <c r="Q80" s="67"/>
      <c r="R80" s="66"/>
      <c r="S80" s="67"/>
      <c r="T80" s="66"/>
      <c r="U80" s="67"/>
      <c r="V80" s="66"/>
      <c r="W80" s="67"/>
      <c r="AA80" s="5"/>
      <c r="AB80" s="78"/>
      <c r="AC80" s="78"/>
      <c r="AD80" s="78"/>
      <c r="AE80" s="78"/>
    </row>
    <row r="81" spans="1:31" s="58" customFormat="1" ht="15">
      <c r="A81" s="33" t="s">
        <v>100</v>
      </c>
      <c r="B81" s="59" t="s">
        <v>87</v>
      </c>
      <c r="C81" s="60">
        <v>3.5</v>
      </c>
      <c r="D81" s="62" t="s">
        <v>88</v>
      </c>
      <c r="E81" s="2"/>
      <c r="F81" s="87"/>
      <c r="G81" s="88"/>
      <c r="H81" s="88"/>
      <c r="I81" s="89"/>
      <c r="J81" s="83"/>
      <c r="K81" s="84"/>
      <c r="L81" s="65" t="str">
        <f t="shared" si="6"/>
        <v/>
      </c>
      <c r="P81" s="66"/>
      <c r="Q81" s="67"/>
      <c r="R81" s="66"/>
      <c r="S81" s="67"/>
      <c r="T81" s="66"/>
      <c r="U81" s="67"/>
      <c r="V81" s="66"/>
      <c r="W81" s="67"/>
      <c r="AA81" s="5"/>
      <c r="AB81" s="78"/>
      <c r="AC81" s="78"/>
      <c r="AD81" s="78"/>
      <c r="AE81" s="78"/>
    </row>
    <row r="82" spans="1:31">
      <c r="A82" s="33" t="s">
        <v>100</v>
      </c>
      <c r="C82" s="113" t="s">
        <v>89</v>
      </c>
      <c r="D82" s="113" t="s">
        <v>90</v>
      </c>
      <c r="E82" s="113"/>
      <c r="F82" s="114"/>
      <c r="G82" s="114"/>
      <c r="H82" s="114"/>
      <c r="I82" s="114"/>
      <c r="J82" s="114"/>
      <c r="K82" s="114"/>
      <c r="L82" s="90">
        <f>SUM(L43:L81)</f>
        <v>0</v>
      </c>
    </row>
    <row r="83" spans="1:31" ht="16.5" thickBot="1">
      <c r="A83" s="33" t="s">
        <v>100</v>
      </c>
      <c r="C83" s="92"/>
      <c r="D83" s="92"/>
      <c r="E83" s="92"/>
      <c r="F83" s="92"/>
      <c r="G83" s="92"/>
      <c r="H83" s="92"/>
      <c r="I83" s="92"/>
      <c r="J83" s="92"/>
      <c r="K83" s="92"/>
      <c r="L83" s="93"/>
      <c r="M83" s="93"/>
    </row>
    <row r="84" spans="1:31" s="45" customFormat="1" ht="24" thickTop="1">
      <c r="A84" s="33" t="s">
        <v>100</v>
      </c>
      <c r="B84" s="42"/>
      <c r="C84" s="42"/>
      <c r="D84" s="42"/>
      <c r="E84" s="42"/>
      <c r="F84" s="43"/>
      <c r="G84" s="43"/>
      <c r="H84" s="43"/>
      <c r="I84" s="43"/>
      <c r="J84" s="43"/>
      <c r="K84" s="42"/>
      <c r="L84" s="44" t="s">
        <v>91</v>
      </c>
      <c r="M84" s="42"/>
      <c r="AA84" s="46"/>
      <c r="AB84" s="46"/>
      <c r="AC84" s="46"/>
      <c r="AD84" s="46"/>
      <c r="AE84" s="46"/>
    </row>
    <row r="85" spans="1:31" s="47" customFormat="1" ht="27">
      <c r="A85" s="33" t="s">
        <v>100</v>
      </c>
      <c r="B85" s="108" t="s">
        <v>35</v>
      </c>
      <c r="C85" s="108"/>
      <c r="D85" s="108"/>
      <c r="E85" s="108"/>
      <c r="F85" s="109" t="str">
        <f>IF($J$14="","vul bovenaan je naam in",$J$14)</f>
        <v>vul bovenaan je naam in</v>
      </c>
      <c r="G85" s="109"/>
      <c r="H85" s="109"/>
      <c r="I85" s="109"/>
      <c r="J85" s="109"/>
      <c r="K85" s="110" t="str">
        <f>CONCATENATE("*",L84,"*")</f>
        <v>*WW2*</v>
      </c>
      <c r="L85" s="110"/>
      <c r="M85" s="7"/>
      <c r="AA85" s="5"/>
      <c r="AB85" s="5"/>
      <c r="AC85" s="5"/>
      <c r="AD85" s="5"/>
      <c r="AE85" s="5"/>
    </row>
    <row r="86" spans="1:31" s="47" customFormat="1" ht="28.5">
      <c r="A86" s="33" t="s">
        <v>100</v>
      </c>
      <c r="B86" s="48"/>
      <c r="C86" s="48"/>
      <c r="D86" s="48"/>
      <c r="E86" s="48" t="s">
        <v>19</v>
      </c>
      <c r="F86" s="115" t="str">
        <f>IF($J$16=0,"vul bovenaan je speltak in",$J$16)</f>
        <v>vul bovenaan je speltak in</v>
      </c>
      <c r="G86" s="115"/>
      <c r="H86" s="115"/>
      <c r="I86" s="115"/>
      <c r="J86" s="115"/>
      <c r="K86" s="49"/>
      <c r="L86" s="50"/>
      <c r="M86" s="7"/>
      <c r="AA86" s="5"/>
      <c r="AB86" s="5"/>
      <c r="AC86" s="5"/>
      <c r="AD86" s="5"/>
      <c r="AE86" s="5"/>
    </row>
    <row r="87" spans="1:31" s="47" customFormat="1" ht="28.5">
      <c r="A87" s="33" t="s">
        <v>100</v>
      </c>
      <c r="B87" s="48"/>
      <c r="C87" s="48"/>
      <c r="D87" s="48"/>
      <c r="E87" s="48"/>
      <c r="F87" s="51"/>
      <c r="G87" s="51"/>
      <c r="H87" s="51"/>
      <c r="I87" s="51"/>
      <c r="J87" s="51"/>
      <c r="K87" s="49"/>
      <c r="L87" s="50"/>
      <c r="M87" s="7"/>
      <c r="AA87" s="5"/>
      <c r="AB87" s="5"/>
      <c r="AC87" s="5"/>
      <c r="AD87" s="5"/>
      <c r="AE87" s="5"/>
    </row>
    <row r="88" spans="1:31" s="7" customFormat="1" ht="15">
      <c r="A88" s="33" t="s">
        <v>100</v>
      </c>
      <c r="E88" s="8"/>
      <c r="F88" s="11"/>
      <c r="G88" s="8"/>
      <c r="H88" s="52"/>
      <c r="I88" s="52"/>
      <c r="J88" s="53"/>
      <c r="K88" s="54"/>
      <c r="L88" s="54"/>
      <c r="AA88" s="5"/>
      <c r="AB88" s="5"/>
      <c r="AC88" s="5"/>
      <c r="AD88" s="5"/>
      <c r="AE88" s="5"/>
    </row>
    <row r="89" spans="1:31" s="7" customFormat="1" ht="15">
      <c r="A89" s="33" t="s">
        <v>100</v>
      </c>
      <c r="B89" s="55"/>
      <c r="C89" s="116" t="s">
        <v>36</v>
      </c>
      <c r="D89" s="116"/>
      <c r="E89" s="116"/>
      <c r="F89" s="117"/>
      <c r="G89" s="117"/>
      <c r="H89" s="117"/>
      <c r="I89" s="117"/>
      <c r="J89" s="117"/>
      <c r="K89" s="117"/>
      <c r="L89" s="117"/>
      <c r="AA89" s="5"/>
      <c r="AB89" s="5"/>
      <c r="AC89" s="5"/>
      <c r="AD89" s="5"/>
      <c r="AE89" s="5"/>
    </row>
    <row r="90" spans="1:31" s="7" customFormat="1" ht="15">
      <c r="A90" s="33" t="s">
        <v>100</v>
      </c>
      <c r="B90" s="55"/>
      <c r="K90" s="27"/>
      <c r="L90" s="27"/>
      <c r="AA90" s="5"/>
      <c r="AB90" s="5"/>
      <c r="AC90" s="5"/>
      <c r="AD90" s="5"/>
      <c r="AE90" s="5"/>
    </row>
    <row r="91" spans="1:31" s="33" customFormat="1" ht="15">
      <c r="A91" s="33" t="s">
        <v>100</v>
      </c>
      <c r="B91" s="56" t="s">
        <v>37</v>
      </c>
      <c r="C91" s="111" t="s">
        <v>38</v>
      </c>
      <c r="D91" s="111"/>
      <c r="E91" s="111"/>
      <c r="F91" s="111"/>
      <c r="G91" s="111"/>
      <c r="H91" s="111"/>
      <c r="I91" s="111"/>
      <c r="J91" s="111"/>
      <c r="K91" s="111"/>
      <c r="L91" s="57"/>
      <c r="AA91" s="5"/>
      <c r="AB91" s="5"/>
      <c r="AC91" s="5"/>
      <c r="AD91" s="5"/>
      <c r="AE91" s="5"/>
    </row>
    <row r="92" spans="1:31" s="58" customFormat="1" ht="15">
      <c r="A92" s="33" t="s">
        <v>100</v>
      </c>
      <c r="B92" s="59" t="s">
        <v>39</v>
      </c>
      <c r="C92" s="60">
        <v>3.75</v>
      </c>
      <c r="D92" s="61" t="s">
        <v>40</v>
      </c>
      <c r="E92" s="1"/>
      <c r="F92" s="62" t="s">
        <v>41</v>
      </c>
      <c r="G92" s="2"/>
      <c r="H92" s="62" t="s">
        <v>42</v>
      </c>
      <c r="I92" s="2"/>
      <c r="J92" s="63"/>
      <c r="K92" s="64"/>
      <c r="L92" s="65" t="str">
        <f t="shared" ref="L92:L94" si="7">IF((E92+G92+I92+K92)*C92=0,"",(E92+G92+I92+K92)*C92)</f>
        <v/>
      </c>
      <c r="P92" s="66"/>
      <c r="Q92" s="67"/>
      <c r="R92" s="66"/>
      <c r="S92" s="67"/>
      <c r="T92" s="66"/>
      <c r="U92" s="67"/>
      <c r="V92" s="66"/>
      <c r="W92" s="67"/>
      <c r="AA92" s="5"/>
      <c r="AB92" s="5"/>
      <c r="AC92" s="5"/>
      <c r="AD92" s="5"/>
      <c r="AE92" s="5"/>
    </row>
    <row r="93" spans="1:31" s="58" customFormat="1" ht="15">
      <c r="A93" s="33" t="s">
        <v>100</v>
      </c>
      <c r="B93" s="59" t="s">
        <v>46</v>
      </c>
      <c r="C93" s="60">
        <v>3.75</v>
      </c>
      <c r="D93" s="61" t="s">
        <v>47</v>
      </c>
      <c r="E93" s="1"/>
      <c r="F93" s="68"/>
      <c r="G93" s="69"/>
      <c r="H93" s="70"/>
      <c r="I93" s="71"/>
      <c r="J93" s="63"/>
      <c r="K93" s="64"/>
      <c r="L93" s="65" t="str">
        <f t="shared" si="7"/>
        <v/>
      </c>
      <c r="P93" s="66"/>
      <c r="Q93" s="67"/>
      <c r="R93" s="66"/>
      <c r="S93" s="67"/>
      <c r="T93" s="66"/>
      <c r="U93" s="67"/>
      <c r="V93" s="66"/>
      <c r="W93" s="67"/>
      <c r="AA93" s="5"/>
      <c r="AB93" s="5"/>
      <c r="AC93" s="5"/>
      <c r="AD93" s="5"/>
      <c r="AE93" s="5"/>
    </row>
    <row r="94" spans="1:31" s="58" customFormat="1" ht="15">
      <c r="A94" s="33" t="s">
        <v>100</v>
      </c>
      <c r="B94" s="59" t="s">
        <v>48</v>
      </c>
      <c r="C94" s="60">
        <v>3.75</v>
      </c>
      <c r="D94" s="62" t="s">
        <v>43</v>
      </c>
      <c r="E94" s="2"/>
      <c r="F94" s="62" t="s">
        <v>44</v>
      </c>
      <c r="G94" s="2"/>
      <c r="H94" s="62" t="s">
        <v>45</v>
      </c>
      <c r="I94" s="2"/>
      <c r="J94" s="63"/>
      <c r="K94" s="64"/>
      <c r="L94" s="65" t="str">
        <f t="shared" si="7"/>
        <v/>
      </c>
      <c r="P94" s="66"/>
      <c r="Q94" s="67"/>
      <c r="R94" s="66"/>
      <c r="S94" s="67"/>
      <c r="T94" s="66"/>
      <c r="U94" s="67"/>
      <c r="V94" s="66"/>
      <c r="W94" s="67"/>
      <c r="AA94" s="5"/>
      <c r="AB94" s="5"/>
      <c r="AC94" s="5"/>
      <c r="AD94" s="5"/>
      <c r="AE94" s="5"/>
    </row>
    <row r="95" spans="1:31" s="58" customFormat="1" ht="15">
      <c r="A95" s="33" t="s">
        <v>100</v>
      </c>
      <c r="B95" s="72"/>
      <c r="C95" s="72"/>
      <c r="D95" s="72"/>
      <c r="E95" s="72"/>
      <c r="F95" s="72"/>
      <c r="G95" s="72"/>
      <c r="H95" s="72"/>
      <c r="I95" s="72"/>
      <c r="J95" s="63"/>
      <c r="K95" s="73"/>
      <c r="L95" s="65"/>
      <c r="P95" s="66"/>
      <c r="Q95" s="67"/>
      <c r="R95" s="66"/>
      <c r="S95" s="67"/>
      <c r="T95" s="66"/>
      <c r="U95" s="67"/>
      <c r="V95" s="66"/>
      <c r="W95" s="67"/>
      <c r="AA95" s="5"/>
      <c r="AB95" s="5"/>
      <c r="AC95" s="5"/>
      <c r="AD95" s="5"/>
      <c r="AE95" s="5"/>
    </row>
    <row r="96" spans="1:31" s="7" customFormat="1" ht="15">
      <c r="A96" s="33" t="s">
        <v>100</v>
      </c>
      <c r="B96" s="56" t="s">
        <v>49</v>
      </c>
      <c r="C96" s="118" t="s">
        <v>50</v>
      </c>
      <c r="D96" s="118"/>
      <c r="E96" s="118"/>
      <c r="F96" s="118"/>
      <c r="G96" s="118"/>
      <c r="H96" s="118"/>
      <c r="I96" s="118"/>
      <c r="J96" s="118"/>
      <c r="K96" s="118"/>
      <c r="L96" s="74"/>
      <c r="Q96" s="75"/>
      <c r="S96" s="75"/>
      <c r="U96" s="75"/>
      <c r="W96" s="75"/>
      <c r="AA96" s="5"/>
      <c r="AB96" s="5"/>
      <c r="AC96" s="5"/>
      <c r="AD96" s="5"/>
      <c r="AE96" s="5"/>
    </row>
    <row r="97" spans="1:31" s="58" customFormat="1" ht="15">
      <c r="A97" s="33" t="s">
        <v>100</v>
      </c>
      <c r="B97" s="59" t="s">
        <v>51</v>
      </c>
      <c r="C97" s="60">
        <v>2.25</v>
      </c>
      <c r="D97" s="61" t="s">
        <v>40</v>
      </c>
      <c r="E97" s="1"/>
      <c r="F97" s="63"/>
      <c r="G97" s="73"/>
      <c r="H97" s="63"/>
      <c r="I97" s="73"/>
      <c r="J97" s="63"/>
      <c r="K97" s="64"/>
      <c r="L97" s="65" t="str">
        <f t="shared" ref="L97:L103" si="8">IF((E97+G97+I97+K97)*C97=0,"",(E97+G97+I97+K97)*C97)</f>
        <v/>
      </c>
      <c r="P97" s="66"/>
      <c r="Q97" s="67"/>
      <c r="R97" s="66"/>
      <c r="S97" s="67"/>
      <c r="T97" s="66"/>
      <c r="U97" s="67"/>
      <c r="V97" s="66"/>
      <c r="W97" s="67"/>
      <c r="AA97" s="5"/>
      <c r="AB97" s="5"/>
      <c r="AC97" s="5"/>
      <c r="AD97" s="5"/>
      <c r="AE97" s="5"/>
    </row>
    <row r="98" spans="1:31" s="58" customFormat="1" ht="15">
      <c r="A98" s="33" t="s">
        <v>100</v>
      </c>
      <c r="B98" s="59" t="s">
        <v>52</v>
      </c>
      <c r="C98" s="60">
        <v>2.25</v>
      </c>
      <c r="D98" s="62" t="s">
        <v>44</v>
      </c>
      <c r="E98" s="2"/>
      <c r="F98" s="62" t="s">
        <v>45</v>
      </c>
      <c r="G98" s="2"/>
      <c r="H98" s="62" t="s">
        <v>47</v>
      </c>
      <c r="I98" s="2"/>
      <c r="J98" s="63"/>
      <c r="K98" s="64"/>
      <c r="L98" s="65" t="str">
        <f t="shared" si="8"/>
        <v/>
      </c>
      <c r="P98" s="66"/>
      <c r="Q98" s="67"/>
      <c r="R98" s="66"/>
      <c r="S98" s="67"/>
      <c r="T98" s="66"/>
      <c r="U98" s="67"/>
      <c r="V98" s="66"/>
      <c r="W98" s="67"/>
      <c r="AA98" s="5"/>
      <c r="AB98" s="5"/>
      <c r="AC98" s="5"/>
      <c r="AD98" s="5"/>
      <c r="AE98" s="5"/>
    </row>
    <row r="99" spans="1:31" s="58" customFormat="1" ht="15">
      <c r="A99" s="33" t="s">
        <v>100</v>
      </c>
      <c r="B99" s="59" t="s">
        <v>53</v>
      </c>
      <c r="C99" s="60">
        <v>2.25</v>
      </c>
      <c r="D99" s="62" t="s">
        <v>54</v>
      </c>
      <c r="E99" s="2"/>
      <c r="F99" s="68"/>
      <c r="G99" s="69"/>
      <c r="H99" s="70"/>
      <c r="I99" s="71"/>
      <c r="J99" s="63"/>
      <c r="K99" s="64"/>
      <c r="L99" s="65" t="str">
        <f t="shared" si="8"/>
        <v/>
      </c>
      <c r="P99" s="66"/>
      <c r="Q99" s="67"/>
      <c r="R99" s="66"/>
      <c r="S99" s="67"/>
      <c r="T99" s="66"/>
      <c r="U99" s="67"/>
      <c r="V99" s="66"/>
      <c r="W99" s="67"/>
      <c r="AA99" s="5"/>
      <c r="AB99" s="5"/>
      <c r="AC99" s="5"/>
      <c r="AD99" s="5"/>
      <c r="AE99" s="5"/>
    </row>
    <row r="100" spans="1:31" s="58" customFormat="1" ht="15">
      <c r="A100" s="33" t="s">
        <v>100</v>
      </c>
      <c r="B100" s="59" t="s">
        <v>55</v>
      </c>
      <c r="C100" s="60">
        <v>2.25</v>
      </c>
      <c r="D100" s="76" t="s">
        <v>56</v>
      </c>
      <c r="E100" s="3"/>
      <c r="F100" s="77"/>
      <c r="G100" s="73"/>
      <c r="H100" s="63"/>
      <c r="I100" s="73"/>
      <c r="J100" s="63"/>
      <c r="K100" s="64"/>
      <c r="L100" s="65" t="str">
        <f t="shared" si="8"/>
        <v/>
      </c>
      <c r="P100" s="66"/>
      <c r="Q100" s="67"/>
      <c r="R100" s="66"/>
      <c r="S100" s="67"/>
      <c r="T100" s="66"/>
      <c r="U100" s="67"/>
      <c r="V100" s="66"/>
      <c r="W100" s="67"/>
      <c r="AA100" s="5"/>
      <c r="AB100" s="5"/>
      <c r="AC100" s="5"/>
      <c r="AD100" s="5"/>
      <c r="AE100" s="5"/>
    </row>
    <row r="101" spans="1:31" s="58" customFormat="1" ht="15">
      <c r="A101" s="33" t="s">
        <v>100</v>
      </c>
      <c r="B101" s="59" t="s">
        <v>57</v>
      </c>
      <c r="C101" s="60">
        <v>2.25</v>
      </c>
      <c r="D101" s="62" t="s">
        <v>44</v>
      </c>
      <c r="E101" s="2"/>
      <c r="F101" s="62" t="s">
        <v>58</v>
      </c>
      <c r="G101" s="2"/>
      <c r="H101" s="63"/>
      <c r="I101" s="73"/>
      <c r="J101" s="63"/>
      <c r="K101" s="64"/>
      <c r="L101" s="65" t="str">
        <f t="shared" si="8"/>
        <v/>
      </c>
      <c r="P101" s="66"/>
      <c r="Q101" s="67"/>
      <c r="R101" s="66"/>
      <c r="S101" s="67"/>
      <c r="T101" s="66"/>
      <c r="U101" s="67"/>
      <c r="V101" s="66"/>
      <c r="W101" s="67"/>
      <c r="AA101" s="5"/>
      <c r="AB101" s="5"/>
      <c r="AC101" s="5"/>
      <c r="AD101" s="5"/>
      <c r="AE101" s="5"/>
    </row>
    <row r="102" spans="1:31" s="58" customFormat="1" ht="15">
      <c r="A102" s="33" t="s">
        <v>100</v>
      </c>
      <c r="B102" s="59" t="s">
        <v>59</v>
      </c>
      <c r="C102" s="60">
        <v>2.25</v>
      </c>
      <c r="D102" s="76" t="s">
        <v>60</v>
      </c>
      <c r="E102" s="3"/>
      <c r="F102" s="11"/>
      <c r="G102" s="71"/>
      <c r="H102" s="63"/>
      <c r="I102" s="73"/>
      <c r="J102" s="63"/>
      <c r="K102" s="64"/>
      <c r="L102" s="65" t="str">
        <f t="shared" si="8"/>
        <v/>
      </c>
      <c r="P102" s="66"/>
      <c r="Q102" s="67"/>
      <c r="R102" s="66"/>
      <c r="S102" s="67"/>
      <c r="T102" s="66"/>
      <c r="U102" s="67"/>
      <c r="V102" s="66"/>
      <c r="W102" s="67"/>
      <c r="AA102" s="5"/>
      <c r="AB102" s="5"/>
      <c r="AC102" s="5"/>
      <c r="AD102" s="5"/>
      <c r="AE102" s="5"/>
    </row>
    <row r="103" spans="1:31" s="58" customFormat="1" ht="15">
      <c r="A103" s="33" t="s">
        <v>100</v>
      </c>
      <c r="B103" s="59" t="s">
        <v>61</v>
      </c>
      <c r="C103" s="60">
        <v>2.25</v>
      </c>
      <c r="D103" s="61" t="s">
        <v>43</v>
      </c>
      <c r="E103" s="1"/>
      <c r="F103" s="61" t="s">
        <v>44</v>
      </c>
      <c r="G103" s="1"/>
      <c r="H103" s="61" t="s">
        <v>40</v>
      </c>
      <c r="I103" s="1"/>
      <c r="J103" s="63"/>
      <c r="K103" s="64"/>
      <c r="L103" s="65" t="str">
        <f t="shared" si="8"/>
        <v/>
      </c>
      <c r="P103" s="66"/>
      <c r="Q103" s="67"/>
      <c r="R103" s="66"/>
      <c r="S103" s="67"/>
      <c r="T103" s="66"/>
      <c r="U103" s="67"/>
      <c r="V103" s="66"/>
      <c r="W103" s="67"/>
      <c r="AA103" s="5"/>
      <c r="AB103" s="5"/>
      <c r="AC103" s="5"/>
      <c r="AD103" s="5"/>
      <c r="AE103" s="5"/>
    </row>
    <row r="104" spans="1:31" s="58" customFormat="1" ht="15">
      <c r="A104" s="33" t="s">
        <v>100</v>
      </c>
      <c r="B104" s="59" t="s">
        <v>62</v>
      </c>
      <c r="C104" s="60">
        <v>2.25</v>
      </c>
      <c r="D104" s="61" t="s">
        <v>43</v>
      </c>
      <c r="E104" s="1"/>
      <c r="F104" s="62" t="s">
        <v>44</v>
      </c>
      <c r="G104" s="2"/>
      <c r="H104" s="62" t="s">
        <v>45</v>
      </c>
      <c r="I104" s="2"/>
      <c r="J104" s="62" t="s">
        <v>47</v>
      </c>
      <c r="K104" s="2"/>
      <c r="L104" s="65" t="str">
        <f>IF((E104+G104+I104+K104)*C104=0,"",(E104+G104+I104+K104)*C104)</f>
        <v/>
      </c>
      <c r="P104" s="66"/>
      <c r="Q104" s="67"/>
      <c r="R104" s="66"/>
      <c r="S104" s="67"/>
      <c r="T104" s="66"/>
      <c r="U104" s="67"/>
      <c r="V104" s="66"/>
      <c r="W104" s="67"/>
      <c r="AA104" s="5"/>
      <c r="AB104" s="5"/>
      <c r="AC104" s="5"/>
      <c r="AD104" s="5"/>
      <c r="AE104" s="5"/>
    </row>
    <row r="105" spans="1:31" s="58" customFormat="1" ht="15">
      <c r="A105" s="33" t="s">
        <v>100</v>
      </c>
      <c r="B105" s="59" t="s">
        <v>63</v>
      </c>
      <c r="C105" s="60">
        <v>2.25</v>
      </c>
      <c r="D105" s="61" t="s">
        <v>56</v>
      </c>
      <c r="E105" s="1"/>
      <c r="F105" s="63"/>
      <c r="G105" s="73"/>
      <c r="H105" s="63"/>
      <c r="I105" s="73"/>
      <c r="J105" s="63"/>
      <c r="K105" s="64"/>
      <c r="L105" s="65" t="str">
        <f t="shared" ref="L105:L111" si="9">IF((E105+G105+I105+K105)*C105=0,"",(E105+G105+I105+K105)*C105)</f>
        <v/>
      </c>
      <c r="P105" s="66"/>
      <c r="Q105" s="67"/>
      <c r="R105" s="66"/>
      <c r="S105" s="67"/>
      <c r="T105" s="66"/>
      <c r="U105" s="67"/>
      <c r="V105" s="66"/>
      <c r="W105" s="67"/>
      <c r="AA105" s="5"/>
      <c r="AB105" s="5"/>
      <c r="AC105" s="5"/>
      <c r="AD105" s="5"/>
      <c r="AE105" s="5"/>
    </row>
    <row r="106" spans="1:31" s="58" customFormat="1" ht="15">
      <c r="A106" s="33" t="s">
        <v>100</v>
      </c>
      <c r="B106" s="59" t="s">
        <v>64</v>
      </c>
      <c r="C106" s="60">
        <v>2.25</v>
      </c>
      <c r="D106" s="61" t="s">
        <v>47</v>
      </c>
      <c r="E106" s="1"/>
      <c r="F106" s="63"/>
      <c r="G106" s="73"/>
      <c r="H106" s="63"/>
      <c r="I106" s="73"/>
      <c r="J106" s="63"/>
      <c r="K106" s="64"/>
      <c r="L106" s="65" t="str">
        <f t="shared" si="9"/>
        <v/>
      </c>
      <c r="P106" s="66"/>
      <c r="Q106" s="67"/>
      <c r="R106" s="66"/>
      <c r="S106" s="67"/>
      <c r="T106" s="66"/>
      <c r="U106" s="67"/>
      <c r="V106" s="66"/>
      <c r="W106" s="67"/>
      <c r="AA106" s="5"/>
      <c r="AB106" s="5"/>
      <c r="AC106" s="5"/>
      <c r="AD106" s="5"/>
      <c r="AE106" s="5"/>
    </row>
    <row r="107" spans="1:31" s="58" customFormat="1" ht="15">
      <c r="A107" s="33" t="s">
        <v>100</v>
      </c>
      <c r="B107" s="59" t="s">
        <v>65</v>
      </c>
      <c r="C107" s="60">
        <v>2.25</v>
      </c>
      <c r="D107" s="61" t="s">
        <v>40</v>
      </c>
      <c r="E107" s="1"/>
      <c r="F107" s="63"/>
      <c r="G107" s="73"/>
      <c r="H107" s="63"/>
      <c r="I107" s="73"/>
      <c r="J107" s="63"/>
      <c r="K107" s="64"/>
      <c r="L107" s="65" t="str">
        <f t="shared" si="9"/>
        <v/>
      </c>
      <c r="P107" s="66"/>
      <c r="Q107" s="67"/>
      <c r="R107" s="66"/>
      <c r="S107" s="67"/>
      <c r="T107" s="66"/>
      <c r="U107" s="67"/>
      <c r="V107" s="66"/>
      <c r="W107" s="67"/>
      <c r="AA107" s="5"/>
      <c r="AB107" s="5"/>
      <c r="AC107" s="5"/>
      <c r="AD107" s="5"/>
      <c r="AE107" s="5"/>
    </row>
    <row r="108" spans="1:31" s="58" customFormat="1" ht="15">
      <c r="A108" s="33" t="s">
        <v>100</v>
      </c>
      <c r="B108" s="59" t="s">
        <v>66</v>
      </c>
      <c r="C108" s="60">
        <v>2.25</v>
      </c>
      <c r="D108" s="61" t="s">
        <v>47</v>
      </c>
      <c r="E108" s="1"/>
      <c r="F108" s="63"/>
      <c r="G108" s="73"/>
      <c r="H108" s="63"/>
      <c r="I108" s="73"/>
      <c r="J108" s="63"/>
      <c r="K108" s="64"/>
      <c r="L108" s="65" t="str">
        <f t="shared" si="9"/>
        <v/>
      </c>
      <c r="P108" s="66"/>
      <c r="Q108" s="67"/>
      <c r="R108" s="66"/>
      <c r="S108" s="67"/>
      <c r="T108" s="66"/>
      <c r="U108" s="67"/>
      <c r="V108" s="66"/>
      <c r="W108" s="67"/>
      <c r="AA108" s="5"/>
      <c r="AB108" s="5"/>
      <c r="AC108" s="5"/>
      <c r="AD108" s="5"/>
      <c r="AE108" s="5"/>
    </row>
    <row r="109" spans="1:31" s="58" customFormat="1" ht="15">
      <c r="A109" s="33" t="s">
        <v>100</v>
      </c>
      <c r="B109" s="59" t="s">
        <v>67</v>
      </c>
      <c r="C109" s="60">
        <v>2.25</v>
      </c>
      <c r="D109" s="61" t="s">
        <v>43</v>
      </c>
      <c r="E109" s="1"/>
      <c r="F109" s="61" t="s">
        <v>44</v>
      </c>
      <c r="G109" s="1"/>
      <c r="H109" s="63"/>
      <c r="I109" s="73"/>
      <c r="J109" s="63"/>
      <c r="K109" s="64"/>
      <c r="L109" s="65" t="str">
        <f t="shared" si="9"/>
        <v/>
      </c>
      <c r="P109" s="66"/>
      <c r="Q109" s="67"/>
      <c r="R109" s="66"/>
      <c r="S109" s="67"/>
      <c r="T109" s="66"/>
      <c r="U109" s="67"/>
      <c r="V109" s="66"/>
      <c r="W109" s="67"/>
      <c r="AA109" s="5"/>
      <c r="AB109" s="5"/>
      <c r="AC109" s="5"/>
      <c r="AD109" s="5"/>
      <c r="AE109" s="5"/>
    </row>
    <row r="110" spans="1:31" s="58" customFormat="1" ht="15">
      <c r="A110" s="33" t="s">
        <v>100</v>
      </c>
      <c r="B110" s="59" t="s">
        <v>68</v>
      </c>
      <c r="C110" s="60">
        <v>2.25</v>
      </c>
      <c r="D110" s="61" t="s">
        <v>43</v>
      </c>
      <c r="E110" s="1"/>
      <c r="F110" s="61" t="s">
        <v>44</v>
      </c>
      <c r="G110" s="1"/>
      <c r="H110" s="61" t="s">
        <v>45</v>
      </c>
      <c r="I110" s="1"/>
      <c r="J110" s="63"/>
      <c r="K110" s="64"/>
      <c r="L110" s="65" t="str">
        <f t="shared" si="9"/>
        <v/>
      </c>
      <c r="P110" s="66"/>
      <c r="Q110" s="67"/>
      <c r="R110" s="66"/>
      <c r="S110" s="67"/>
      <c r="T110" s="66"/>
      <c r="U110" s="67"/>
      <c r="V110" s="66"/>
      <c r="W110" s="67"/>
      <c r="AA110" s="5"/>
      <c r="AB110" s="5"/>
      <c r="AC110" s="5"/>
      <c r="AD110" s="5"/>
      <c r="AE110" s="5"/>
    </row>
    <row r="111" spans="1:31" s="58" customFormat="1" ht="15">
      <c r="A111" s="33" t="s">
        <v>100</v>
      </c>
      <c r="B111" s="59" t="s">
        <v>69</v>
      </c>
      <c r="C111" s="60">
        <v>2.25</v>
      </c>
      <c r="D111" s="62" t="s">
        <v>43</v>
      </c>
      <c r="E111" s="2"/>
      <c r="F111" s="62" t="s">
        <v>44</v>
      </c>
      <c r="G111" s="2"/>
      <c r="H111" s="62" t="s">
        <v>45</v>
      </c>
      <c r="I111" s="2"/>
      <c r="J111" s="63"/>
      <c r="K111" s="64"/>
      <c r="L111" s="65" t="str">
        <f t="shared" si="9"/>
        <v/>
      </c>
      <c r="P111" s="66"/>
      <c r="Q111" s="67"/>
      <c r="R111" s="66"/>
      <c r="S111" s="67"/>
      <c r="T111" s="66"/>
      <c r="U111" s="67"/>
      <c r="V111" s="66"/>
      <c r="W111" s="67"/>
      <c r="AA111" s="5"/>
      <c r="AB111" s="5"/>
      <c r="AC111" s="5"/>
      <c r="AD111" s="5"/>
      <c r="AE111" s="5"/>
    </row>
    <row r="112" spans="1:31" s="58" customFormat="1" ht="15">
      <c r="A112" s="33" t="s">
        <v>100</v>
      </c>
      <c r="B112" s="72"/>
      <c r="C112" s="72"/>
      <c r="D112" s="72"/>
      <c r="E112" s="72"/>
      <c r="F112" s="72"/>
      <c r="G112" s="72"/>
      <c r="H112" s="72"/>
      <c r="I112" s="72"/>
      <c r="J112" s="63"/>
      <c r="K112" s="73"/>
      <c r="L112" s="65"/>
      <c r="P112" s="66"/>
      <c r="Q112" s="67"/>
      <c r="R112" s="66"/>
      <c r="S112" s="67"/>
      <c r="T112" s="66"/>
      <c r="U112" s="67"/>
      <c r="V112" s="66"/>
      <c r="W112" s="67"/>
      <c r="AA112" s="5"/>
      <c r="AB112" s="5"/>
      <c r="AC112" s="5"/>
      <c r="AD112" s="78"/>
      <c r="AE112" s="78"/>
    </row>
    <row r="113" spans="1:31" s="33" customFormat="1">
      <c r="A113" s="33" t="s">
        <v>100</v>
      </c>
      <c r="B113" s="56" t="s">
        <v>70</v>
      </c>
      <c r="C113" s="111" t="s">
        <v>71</v>
      </c>
      <c r="D113" s="111"/>
      <c r="E113" s="111"/>
      <c r="F113" s="111"/>
      <c r="G113" s="111"/>
      <c r="H113" s="111"/>
      <c r="I113" s="111"/>
      <c r="J113" s="111"/>
      <c r="K113" s="111"/>
      <c r="L113" s="79"/>
      <c r="AA113" s="5"/>
      <c r="AB113" s="5"/>
      <c r="AC113" s="5"/>
      <c r="AD113" s="80"/>
      <c r="AE113" s="80"/>
    </row>
    <row r="114" spans="1:31" s="58" customFormat="1" ht="15">
      <c r="A114" s="33" t="s">
        <v>100</v>
      </c>
      <c r="B114" s="59" t="s">
        <v>72</v>
      </c>
      <c r="C114" s="60">
        <v>12.5</v>
      </c>
      <c r="D114" s="62" t="s">
        <v>73</v>
      </c>
      <c r="E114" s="2"/>
      <c r="F114" s="63"/>
      <c r="G114" s="73"/>
      <c r="H114" s="63"/>
      <c r="I114" s="73"/>
      <c r="J114" s="63"/>
      <c r="K114" s="64"/>
      <c r="L114" s="65" t="str">
        <f t="shared" ref="L114:L116" si="10">IF((E114+G114+I114+K114)*C114=0,"",(E114+G114+I114+K114)*C114)</f>
        <v/>
      </c>
      <c r="P114" s="66"/>
      <c r="Q114" s="67"/>
      <c r="R114" s="66"/>
      <c r="S114" s="67"/>
      <c r="T114" s="66"/>
      <c r="U114" s="67"/>
      <c r="V114" s="66"/>
      <c r="W114" s="67"/>
      <c r="AA114" s="5"/>
      <c r="AB114" s="5"/>
      <c r="AC114" s="5"/>
      <c r="AD114" s="5"/>
      <c r="AE114" s="5"/>
    </row>
    <row r="115" spans="1:31" s="58" customFormat="1" ht="15">
      <c r="A115" s="33" t="s">
        <v>100</v>
      </c>
      <c r="B115" s="59" t="s">
        <v>62</v>
      </c>
      <c r="C115" s="60">
        <v>12.5</v>
      </c>
      <c r="D115" s="62" t="s">
        <v>44</v>
      </c>
      <c r="E115" s="2"/>
      <c r="F115" s="63"/>
      <c r="G115" s="73"/>
      <c r="H115" s="63"/>
      <c r="I115" s="73"/>
      <c r="J115" s="63"/>
      <c r="K115" s="64"/>
      <c r="L115" s="65" t="str">
        <f t="shared" si="10"/>
        <v/>
      </c>
      <c r="P115" s="66"/>
      <c r="Q115" s="67"/>
      <c r="R115" s="66"/>
      <c r="S115" s="67"/>
      <c r="T115" s="66"/>
      <c r="U115" s="67"/>
      <c r="V115" s="66"/>
      <c r="W115" s="67"/>
      <c r="AA115" s="5"/>
      <c r="AB115" s="5"/>
      <c r="AC115" s="5"/>
      <c r="AD115" s="5"/>
      <c r="AE115" s="5"/>
    </row>
    <row r="116" spans="1:31" s="58" customFormat="1" ht="15">
      <c r="A116" s="33" t="s">
        <v>100</v>
      </c>
      <c r="B116" s="59" t="s">
        <v>75</v>
      </c>
      <c r="C116" s="60">
        <v>12.5</v>
      </c>
      <c r="D116" s="62" t="s">
        <v>47</v>
      </c>
      <c r="E116" s="2"/>
      <c r="F116" s="73"/>
      <c r="G116" s="73"/>
      <c r="H116" s="73"/>
      <c r="I116" s="73"/>
      <c r="J116" s="73"/>
      <c r="K116" s="64"/>
      <c r="L116" s="65" t="str">
        <f t="shared" si="10"/>
        <v/>
      </c>
      <c r="P116" s="66"/>
      <c r="Q116" s="67"/>
      <c r="R116" s="66"/>
      <c r="S116" s="67"/>
      <c r="T116" s="66"/>
      <c r="U116" s="67"/>
      <c r="V116" s="66"/>
      <c r="W116" s="67"/>
      <c r="AA116" s="5"/>
      <c r="AB116" s="5"/>
      <c r="AC116" s="5"/>
      <c r="AD116" s="5"/>
      <c r="AE116" s="5"/>
    </row>
    <row r="117" spans="1:31" s="58" customFormat="1" ht="15">
      <c r="A117" s="33" t="s">
        <v>100</v>
      </c>
      <c r="B117" s="72"/>
      <c r="C117" s="72"/>
      <c r="D117" s="72"/>
      <c r="E117" s="72"/>
      <c r="F117" s="73"/>
      <c r="G117" s="73"/>
      <c r="H117" s="73"/>
      <c r="I117" s="73"/>
      <c r="J117" s="73"/>
      <c r="K117" s="64"/>
      <c r="L117" s="65"/>
      <c r="P117" s="66"/>
      <c r="Q117" s="67"/>
      <c r="R117" s="66"/>
      <c r="S117" s="67"/>
      <c r="T117" s="66"/>
      <c r="U117" s="67"/>
      <c r="V117" s="66"/>
      <c r="W117" s="67"/>
      <c r="AA117" s="5"/>
      <c r="AB117" s="5"/>
      <c r="AC117" s="5"/>
      <c r="AD117" s="5"/>
      <c r="AE117" s="5"/>
    </row>
    <row r="118" spans="1:31" s="58" customFormat="1" ht="15">
      <c r="A118" s="33" t="s">
        <v>100</v>
      </c>
      <c r="B118" s="56" t="s">
        <v>70</v>
      </c>
      <c r="C118" s="111" t="s">
        <v>101</v>
      </c>
      <c r="D118" s="111"/>
      <c r="E118" s="111"/>
      <c r="F118" s="111"/>
      <c r="G118" s="111"/>
      <c r="H118" s="111"/>
      <c r="I118" s="111"/>
      <c r="J118" s="111"/>
      <c r="K118" s="111"/>
      <c r="L118" s="79"/>
      <c r="P118" s="66"/>
      <c r="Q118" s="67"/>
      <c r="R118" s="66"/>
      <c r="S118" s="67"/>
      <c r="T118" s="66"/>
      <c r="U118" s="67"/>
      <c r="V118" s="66"/>
      <c r="W118" s="67"/>
      <c r="AA118" s="5"/>
      <c r="AB118" s="5"/>
      <c r="AC118" s="5"/>
      <c r="AD118" s="78"/>
      <c r="AE118" s="78"/>
    </row>
    <row r="119" spans="1:31" s="58" customFormat="1" ht="15">
      <c r="A119" s="33" t="s">
        <v>100</v>
      </c>
      <c r="B119" s="59" t="s">
        <v>74</v>
      </c>
      <c r="C119" s="60">
        <v>15</v>
      </c>
      <c r="D119" s="62" t="s">
        <v>47</v>
      </c>
      <c r="E119" s="2"/>
      <c r="F119" s="63"/>
      <c r="G119" s="73"/>
      <c r="H119" s="63"/>
      <c r="I119" s="73"/>
      <c r="J119" s="63"/>
      <c r="K119" s="64"/>
      <c r="L119" s="65" t="str">
        <f t="shared" ref="L119:L120" si="11">IF((E119+G119+I119+K119)*C119=0,"",(E119+G119+I119+K119)*C119)</f>
        <v/>
      </c>
      <c r="P119" s="66"/>
      <c r="Q119" s="67"/>
      <c r="R119" s="66"/>
      <c r="S119" s="67"/>
      <c r="T119" s="66"/>
      <c r="U119" s="67"/>
      <c r="V119" s="66"/>
      <c r="W119" s="67"/>
      <c r="AA119" s="5"/>
      <c r="AB119" s="5"/>
      <c r="AC119" s="5"/>
      <c r="AD119" s="78"/>
      <c r="AE119" s="78"/>
    </row>
    <row r="120" spans="1:31" s="58" customFormat="1" ht="15">
      <c r="A120" s="33" t="s">
        <v>100</v>
      </c>
      <c r="B120" s="59" t="s">
        <v>102</v>
      </c>
      <c r="C120" s="60">
        <v>17.5</v>
      </c>
      <c r="D120" s="62" t="s">
        <v>56</v>
      </c>
      <c r="E120" s="2"/>
      <c r="F120" s="73"/>
      <c r="G120" s="73"/>
      <c r="H120" s="73"/>
      <c r="I120" s="73"/>
      <c r="J120" s="73"/>
      <c r="K120" s="64"/>
      <c r="L120" s="65" t="str">
        <f t="shared" si="11"/>
        <v/>
      </c>
      <c r="P120" s="66"/>
      <c r="Q120" s="67"/>
      <c r="R120" s="66"/>
      <c r="S120" s="67"/>
      <c r="T120" s="66"/>
      <c r="U120" s="67"/>
      <c r="V120" s="66"/>
      <c r="W120" s="67"/>
      <c r="AA120" s="5"/>
      <c r="AB120" s="5"/>
      <c r="AC120" s="5"/>
      <c r="AD120" s="78"/>
      <c r="AE120" s="78"/>
    </row>
    <row r="121" spans="1:31" s="58" customFormat="1" ht="15">
      <c r="A121" s="33" t="s">
        <v>100</v>
      </c>
      <c r="B121" s="72"/>
      <c r="C121" s="72"/>
      <c r="D121" s="72"/>
      <c r="E121" s="72"/>
      <c r="F121" s="73"/>
      <c r="G121" s="73"/>
      <c r="H121" s="73"/>
      <c r="I121" s="73"/>
      <c r="J121" s="73"/>
      <c r="K121" s="64"/>
      <c r="L121" s="65"/>
      <c r="P121" s="66"/>
      <c r="Q121" s="67"/>
      <c r="R121" s="66"/>
      <c r="S121" s="67"/>
      <c r="T121" s="66"/>
      <c r="U121" s="67"/>
      <c r="V121" s="66"/>
      <c r="W121" s="67"/>
      <c r="AA121" s="5"/>
      <c r="AB121" s="5"/>
      <c r="AC121" s="5"/>
      <c r="AD121" s="78"/>
      <c r="AE121" s="78"/>
    </row>
    <row r="122" spans="1:31" s="33" customFormat="1">
      <c r="A122" s="33" t="s">
        <v>100</v>
      </c>
      <c r="B122" s="56" t="s">
        <v>76</v>
      </c>
      <c r="C122" s="111" t="s">
        <v>77</v>
      </c>
      <c r="D122" s="111"/>
      <c r="E122" s="111"/>
      <c r="F122" s="111"/>
      <c r="G122" s="111"/>
      <c r="H122" s="111"/>
      <c r="I122" s="111"/>
      <c r="J122" s="111"/>
      <c r="K122" s="111"/>
      <c r="L122" s="79"/>
      <c r="AA122" s="5"/>
      <c r="AB122" s="80"/>
      <c r="AC122" s="80"/>
      <c r="AD122" s="80"/>
      <c r="AE122" s="80"/>
    </row>
    <row r="123" spans="1:31" s="58" customFormat="1" ht="15">
      <c r="A123" s="33" t="s">
        <v>100</v>
      </c>
      <c r="B123" s="59" t="s">
        <v>78</v>
      </c>
      <c r="C123" s="60">
        <v>15</v>
      </c>
      <c r="D123" s="61" t="s">
        <v>79</v>
      </c>
      <c r="E123" s="1"/>
      <c r="F123" s="81"/>
      <c r="G123" s="82"/>
      <c r="H123" s="82"/>
      <c r="I123" s="73"/>
      <c r="J123" s="63"/>
      <c r="K123" s="64"/>
      <c r="L123" s="65" t="str">
        <f t="shared" ref="L123:L126" si="12">IF((E123+G123+I123+K123)*C123=0,"",(E123+G123+I123+K123)*C123)</f>
        <v/>
      </c>
      <c r="P123" s="66"/>
      <c r="Q123" s="67"/>
      <c r="R123" s="66"/>
      <c r="S123" s="67"/>
      <c r="T123" s="66"/>
      <c r="U123" s="67"/>
      <c r="V123" s="66"/>
      <c r="W123" s="67"/>
      <c r="AA123" s="5"/>
      <c r="AB123" s="78"/>
      <c r="AC123" s="78"/>
      <c r="AD123" s="78"/>
      <c r="AE123" s="78"/>
    </row>
    <row r="124" spans="1:31" s="58" customFormat="1" ht="15">
      <c r="A124" s="33" t="s">
        <v>100</v>
      </c>
      <c r="B124" s="59" t="s">
        <v>81</v>
      </c>
      <c r="C124" s="60">
        <v>15</v>
      </c>
      <c r="D124" s="61" t="s">
        <v>40</v>
      </c>
      <c r="E124" s="1"/>
      <c r="F124" s="62" t="s">
        <v>42</v>
      </c>
      <c r="G124" s="2"/>
      <c r="H124" s="63"/>
      <c r="I124" s="73"/>
      <c r="J124" s="63"/>
      <c r="K124" s="64"/>
      <c r="L124" s="65" t="str">
        <f t="shared" si="12"/>
        <v/>
      </c>
      <c r="P124" s="66"/>
      <c r="Q124" s="67"/>
      <c r="R124" s="66"/>
      <c r="S124" s="67"/>
      <c r="T124" s="66"/>
      <c r="U124" s="67"/>
      <c r="V124" s="66"/>
      <c r="W124" s="67"/>
      <c r="AA124" s="5"/>
      <c r="AB124" s="78"/>
      <c r="AC124" s="78"/>
      <c r="AD124" s="78"/>
      <c r="AE124" s="78"/>
    </row>
    <row r="125" spans="1:31" s="58" customFormat="1" ht="15">
      <c r="A125" s="33" t="s">
        <v>100</v>
      </c>
      <c r="B125" s="59" t="s">
        <v>80</v>
      </c>
      <c r="C125" s="60">
        <v>17.5</v>
      </c>
      <c r="D125" s="61" t="s">
        <v>56</v>
      </c>
      <c r="E125" s="1"/>
      <c r="F125" s="11"/>
      <c r="G125" s="71"/>
      <c r="H125" s="63"/>
      <c r="I125" s="73"/>
      <c r="J125" s="63"/>
      <c r="K125" s="64"/>
      <c r="L125" s="65" t="str">
        <f t="shared" si="12"/>
        <v/>
      </c>
      <c r="P125" s="66"/>
      <c r="Q125" s="67"/>
      <c r="R125" s="66"/>
      <c r="S125" s="67"/>
      <c r="T125" s="66"/>
      <c r="U125" s="67"/>
      <c r="V125" s="66"/>
      <c r="W125" s="67"/>
      <c r="AA125" s="5"/>
      <c r="AB125" s="78"/>
      <c r="AC125" s="78"/>
      <c r="AD125" s="78"/>
      <c r="AE125" s="78"/>
    </row>
    <row r="126" spans="1:31" s="58" customFormat="1" ht="15">
      <c r="A126" s="33" t="s">
        <v>100</v>
      </c>
      <c r="B126" s="59" t="s">
        <v>82</v>
      </c>
      <c r="C126" s="60">
        <v>17.5</v>
      </c>
      <c r="D126" s="62" t="s">
        <v>43</v>
      </c>
      <c r="E126" s="2"/>
      <c r="F126" s="62" t="s">
        <v>45</v>
      </c>
      <c r="G126" s="2"/>
      <c r="H126" s="63"/>
      <c r="I126" s="73"/>
      <c r="J126" s="83"/>
      <c r="K126" s="84"/>
      <c r="L126" s="65" t="str">
        <f t="shared" si="12"/>
        <v/>
      </c>
      <c r="P126" s="66"/>
      <c r="Q126" s="67"/>
      <c r="R126" s="66"/>
      <c r="S126" s="67"/>
      <c r="T126" s="66"/>
      <c r="U126" s="67"/>
      <c r="V126" s="66"/>
      <c r="W126" s="67"/>
      <c r="AA126" s="5"/>
      <c r="AB126" s="78"/>
      <c r="AC126" s="78"/>
      <c r="AD126" s="78"/>
      <c r="AE126" s="78"/>
    </row>
    <row r="127" spans="1:31" s="58" customFormat="1" ht="15">
      <c r="A127" s="33" t="s">
        <v>100</v>
      </c>
      <c r="B127" s="72"/>
      <c r="C127" s="72"/>
      <c r="D127" s="72"/>
      <c r="E127" s="72"/>
      <c r="F127" s="72"/>
      <c r="G127" s="72"/>
      <c r="H127" s="63"/>
      <c r="I127" s="73"/>
      <c r="J127" s="85"/>
      <c r="K127" s="85"/>
      <c r="L127" s="86"/>
      <c r="P127" s="66"/>
      <c r="Q127" s="67"/>
      <c r="R127" s="66"/>
      <c r="S127" s="67"/>
      <c r="T127" s="66"/>
      <c r="U127" s="67"/>
      <c r="V127" s="66"/>
      <c r="W127" s="67"/>
      <c r="AA127" s="5"/>
      <c r="AB127" s="78"/>
      <c r="AC127" s="78"/>
      <c r="AD127" s="78"/>
      <c r="AE127" s="78"/>
    </row>
    <row r="128" spans="1:31" s="33" customFormat="1">
      <c r="A128" s="33" t="s">
        <v>100</v>
      </c>
      <c r="B128" s="56" t="s">
        <v>83</v>
      </c>
      <c r="C128" s="111" t="s">
        <v>84</v>
      </c>
      <c r="D128" s="111"/>
      <c r="E128" s="111"/>
      <c r="F128" s="111"/>
      <c r="G128" s="111"/>
      <c r="H128" s="111"/>
      <c r="I128" s="111"/>
      <c r="J128" s="111"/>
      <c r="K128" s="112"/>
      <c r="L128" s="79"/>
      <c r="AA128" s="5"/>
      <c r="AB128" s="80"/>
      <c r="AC128" s="80"/>
      <c r="AD128" s="80"/>
      <c r="AE128" s="80"/>
    </row>
    <row r="129" spans="1:31" s="58" customFormat="1" ht="15">
      <c r="A129" s="33" t="s">
        <v>100</v>
      </c>
      <c r="B129" s="59" t="s">
        <v>85</v>
      </c>
      <c r="C129" s="60">
        <v>5</v>
      </c>
      <c r="D129" s="61" t="s">
        <v>86</v>
      </c>
      <c r="E129" s="1"/>
      <c r="F129" s="81"/>
      <c r="G129" s="82"/>
      <c r="H129" s="82"/>
      <c r="I129" s="73"/>
      <c r="J129" s="63"/>
      <c r="K129" s="64"/>
      <c r="L129" s="65" t="str">
        <f t="shared" ref="L129:L130" si="13">IF((E129+G129+I129+K129)*C129=0,"",(E129+G129+I129+K129)*C129)</f>
        <v/>
      </c>
      <c r="P129" s="66"/>
      <c r="Q129" s="67"/>
      <c r="R129" s="66"/>
      <c r="S129" s="67"/>
      <c r="T129" s="66"/>
      <c r="U129" s="67"/>
      <c r="V129" s="66"/>
      <c r="W129" s="67"/>
      <c r="AA129" s="5"/>
      <c r="AB129" s="78"/>
      <c r="AC129" s="78"/>
      <c r="AD129" s="78"/>
      <c r="AE129" s="78"/>
    </row>
    <row r="130" spans="1:31" s="58" customFormat="1" ht="15">
      <c r="A130" s="33" t="s">
        <v>100</v>
      </c>
      <c r="B130" s="59" t="s">
        <v>87</v>
      </c>
      <c r="C130" s="60">
        <v>3.5</v>
      </c>
      <c r="D130" s="62" t="s">
        <v>88</v>
      </c>
      <c r="E130" s="2"/>
      <c r="F130" s="87"/>
      <c r="G130" s="88"/>
      <c r="H130" s="88"/>
      <c r="I130" s="89"/>
      <c r="J130" s="83"/>
      <c r="K130" s="84"/>
      <c r="L130" s="65" t="str">
        <f t="shared" si="13"/>
        <v/>
      </c>
      <c r="P130" s="66"/>
      <c r="Q130" s="67"/>
      <c r="R130" s="66"/>
      <c r="S130" s="67"/>
      <c r="T130" s="66"/>
      <c r="U130" s="67"/>
      <c r="V130" s="66"/>
      <c r="W130" s="67"/>
      <c r="AA130" s="5"/>
      <c r="AB130" s="78"/>
      <c r="AC130" s="78"/>
      <c r="AD130" s="78"/>
      <c r="AE130" s="78"/>
    </row>
    <row r="131" spans="1:31">
      <c r="A131" s="33" t="s">
        <v>100</v>
      </c>
      <c r="C131" s="113" t="s">
        <v>89</v>
      </c>
      <c r="D131" s="113" t="s">
        <v>90</v>
      </c>
      <c r="E131" s="113"/>
      <c r="F131" s="114"/>
      <c r="G131" s="114"/>
      <c r="H131" s="114"/>
      <c r="I131" s="114"/>
      <c r="J131" s="114"/>
      <c r="K131" s="114"/>
      <c r="L131" s="90">
        <f>SUM(L92:L130)</f>
        <v>0</v>
      </c>
    </row>
    <row r="132" spans="1:31" ht="16.5" thickBot="1">
      <c r="A132" s="33" t="s">
        <v>100</v>
      </c>
      <c r="C132" s="92"/>
      <c r="D132" s="92"/>
      <c r="E132" s="92"/>
      <c r="F132" s="92"/>
      <c r="G132" s="92"/>
      <c r="H132" s="92"/>
      <c r="I132" s="92"/>
      <c r="J132" s="92"/>
      <c r="K132" s="92"/>
      <c r="L132" s="93"/>
      <c r="M132" s="93"/>
    </row>
    <row r="133" spans="1:31" s="45" customFormat="1" ht="24" thickTop="1">
      <c r="A133" s="33" t="s">
        <v>100</v>
      </c>
      <c r="B133" s="42"/>
      <c r="C133" s="42"/>
      <c r="D133" s="42"/>
      <c r="E133" s="42"/>
      <c r="F133" s="43"/>
      <c r="G133" s="43"/>
      <c r="H133" s="43"/>
      <c r="I133" s="43"/>
      <c r="J133" s="43"/>
      <c r="K133" s="42"/>
      <c r="L133" s="44" t="s">
        <v>92</v>
      </c>
      <c r="M133" s="42"/>
      <c r="AA133" s="46"/>
      <c r="AB133" s="46"/>
      <c r="AC133" s="46"/>
      <c r="AD133" s="46"/>
      <c r="AE133" s="46"/>
    </row>
    <row r="134" spans="1:31" s="47" customFormat="1" ht="27">
      <c r="A134" s="33" t="s">
        <v>100</v>
      </c>
      <c r="B134" s="108" t="s">
        <v>35</v>
      </c>
      <c r="C134" s="108"/>
      <c r="D134" s="108"/>
      <c r="E134" s="108"/>
      <c r="F134" s="109" t="str">
        <f>IF($J$14="","vul bovenaan je naam in",$J$14)</f>
        <v>vul bovenaan je naam in</v>
      </c>
      <c r="G134" s="109"/>
      <c r="H134" s="109"/>
      <c r="I134" s="109"/>
      <c r="J134" s="109"/>
      <c r="K134" s="110" t="str">
        <f>CONCATENATE("*",L133,"*")</f>
        <v>*WW3*</v>
      </c>
      <c r="L134" s="110"/>
      <c r="M134" s="7"/>
      <c r="AA134" s="5"/>
      <c r="AB134" s="5"/>
      <c r="AC134" s="5"/>
      <c r="AD134" s="5"/>
      <c r="AE134" s="5"/>
    </row>
    <row r="135" spans="1:31" s="47" customFormat="1" ht="28.5">
      <c r="A135" s="33" t="s">
        <v>100</v>
      </c>
      <c r="B135" s="48"/>
      <c r="C135" s="48"/>
      <c r="D135" s="48"/>
      <c r="E135" s="48" t="s">
        <v>19</v>
      </c>
      <c r="F135" s="115" t="str">
        <f>IF($J$16=0,"vul bovenaan je speltak in",$J$16)</f>
        <v>vul bovenaan je speltak in</v>
      </c>
      <c r="G135" s="115"/>
      <c r="H135" s="115"/>
      <c r="I135" s="115"/>
      <c r="J135" s="115"/>
      <c r="K135" s="49"/>
      <c r="L135" s="50"/>
      <c r="M135" s="7"/>
      <c r="AA135" s="5"/>
      <c r="AB135" s="5"/>
      <c r="AC135" s="5"/>
      <c r="AD135" s="5"/>
      <c r="AE135" s="5"/>
    </row>
    <row r="136" spans="1:31" s="47" customFormat="1" ht="28.5">
      <c r="A136" s="33" t="s">
        <v>100</v>
      </c>
      <c r="B136" s="48"/>
      <c r="C136" s="48"/>
      <c r="D136" s="48"/>
      <c r="E136" s="48"/>
      <c r="F136" s="51"/>
      <c r="G136" s="51"/>
      <c r="H136" s="51"/>
      <c r="I136" s="51"/>
      <c r="J136" s="51"/>
      <c r="K136" s="49"/>
      <c r="L136" s="50"/>
      <c r="M136" s="7"/>
      <c r="AA136" s="5"/>
      <c r="AB136" s="5"/>
      <c r="AC136" s="5"/>
      <c r="AD136" s="5"/>
      <c r="AE136" s="5"/>
    </row>
    <row r="137" spans="1:31" s="7" customFormat="1" ht="15">
      <c r="A137" s="33" t="s">
        <v>100</v>
      </c>
      <c r="E137" s="8"/>
      <c r="F137" s="11"/>
      <c r="G137" s="8"/>
      <c r="H137" s="52"/>
      <c r="I137" s="52"/>
      <c r="J137" s="53"/>
      <c r="K137" s="54"/>
      <c r="L137" s="54"/>
      <c r="AA137" s="5"/>
      <c r="AB137" s="5"/>
      <c r="AC137" s="5"/>
      <c r="AD137" s="5"/>
      <c r="AE137" s="5"/>
    </row>
    <row r="138" spans="1:31" s="7" customFormat="1" ht="15">
      <c r="A138" s="33" t="s">
        <v>100</v>
      </c>
      <c r="B138" s="55"/>
      <c r="C138" s="116" t="s">
        <v>36</v>
      </c>
      <c r="D138" s="116"/>
      <c r="E138" s="116"/>
      <c r="F138" s="117"/>
      <c r="G138" s="117"/>
      <c r="H138" s="117"/>
      <c r="I138" s="117"/>
      <c r="J138" s="117"/>
      <c r="K138" s="117"/>
      <c r="L138" s="117"/>
      <c r="AA138" s="5"/>
      <c r="AB138" s="5"/>
      <c r="AC138" s="5"/>
      <c r="AD138" s="5"/>
      <c r="AE138" s="5"/>
    </row>
    <row r="139" spans="1:31" s="7" customFormat="1" ht="15">
      <c r="A139" s="33" t="s">
        <v>100</v>
      </c>
      <c r="B139" s="55"/>
      <c r="K139" s="27"/>
      <c r="L139" s="27"/>
      <c r="AA139" s="5"/>
      <c r="AB139" s="5"/>
      <c r="AC139" s="5"/>
      <c r="AD139" s="5"/>
      <c r="AE139" s="5"/>
    </row>
    <row r="140" spans="1:31" s="33" customFormat="1" ht="15">
      <c r="A140" s="33" t="s">
        <v>100</v>
      </c>
      <c r="B140" s="56" t="s">
        <v>37</v>
      </c>
      <c r="C140" s="111" t="s">
        <v>38</v>
      </c>
      <c r="D140" s="111"/>
      <c r="E140" s="111"/>
      <c r="F140" s="111"/>
      <c r="G140" s="111"/>
      <c r="H140" s="111"/>
      <c r="I140" s="111"/>
      <c r="J140" s="111"/>
      <c r="K140" s="111"/>
      <c r="L140" s="57"/>
      <c r="AA140" s="5"/>
      <c r="AB140" s="5"/>
      <c r="AC140" s="5"/>
      <c r="AD140" s="5"/>
      <c r="AE140" s="5"/>
    </row>
    <row r="141" spans="1:31" s="58" customFormat="1" ht="15">
      <c r="A141" s="33" t="s">
        <v>100</v>
      </c>
      <c r="B141" s="59" t="s">
        <v>39</v>
      </c>
      <c r="C141" s="60">
        <v>3.75</v>
      </c>
      <c r="D141" s="61" t="s">
        <v>40</v>
      </c>
      <c r="E141" s="1"/>
      <c r="F141" s="62" t="s">
        <v>41</v>
      </c>
      <c r="G141" s="2"/>
      <c r="H141" s="62" t="s">
        <v>42</v>
      </c>
      <c r="I141" s="2"/>
      <c r="J141" s="63"/>
      <c r="K141" s="64"/>
      <c r="L141" s="65" t="str">
        <f t="shared" ref="L141:L143" si="14">IF((E141+G141+I141+K141)*C141=0,"",(E141+G141+I141+K141)*C141)</f>
        <v/>
      </c>
      <c r="P141" s="66"/>
      <c r="Q141" s="67"/>
      <c r="R141" s="66"/>
      <c r="S141" s="67"/>
      <c r="T141" s="66"/>
      <c r="U141" s="67"/>
      <c r="V141" s="66"/>
      <c r="W141" s="67"/>
      <c r="AA141" s="5"/>
      <c r="AB141" s="5"/>
      <c r="AC141" s="5"/>
      <c r="AD141" s="5"/>
      <c r="AE141" s="5"/>
    </row>
    <row r="142" spans="1:31" s="58" customFormat="1" ht="15">
      <c r="A142" s="33" t="s">
        <v>100</v>
      </c>
      <c r="B142" s="59" t="s">
        <v>46</v>
      </c>
      <c r="C142" s="60">
        <v>3.75</v>
      </c>
      <c r="D142" s="61" t="s">
        <v>47</v>
      </c>
      <c r="E142" s="1"/>
      <c r="F142" s="68"/>
      <c r="G142" s="69"/>
      <c r="H142" s="70"/>
      <c r="I142" s="71"/>
      <c r="J142" s="63"/>
      <c r="K142" s="64"/>
      <c r="L142" s="65" t="str">
        <f t="shared" si="14"/>
        <v/>
      </c>
      <c r="P142" s="66"/>
      <c r="Q142" s="67"/>
      <c r="R142" s="66"/>
      <c r="S142" s="67"/>
      <c r="T142" s="66"/>
      <c r="U142" s="67"/>
      <c r="V142" s="66"/>
      <c r="W142" s="67"/>
      <c r="AA142" s="5"/>
      <c r="AB142" s="5"/>
      <c r="AC142" s="5"/>
      <c r="AD142" s="5"/>
      <c r="AE142" s="5"/>
    </row>
    <row r="143" spans="1:31" s="58" customFormat="1" ht="15">
      <c r="A143" s="33" t="s">
        <v>100</v>
      </c>
      <c r="B143" s="59" t="s">
        <v>48</v>
      </c>
      <c r="C143" s="60">
        <v>3.75</v>
      </c>
      <c r="D143" s="62" t="s">
        <v>43</v>
      </c>
      <c r="E143" s="2"/>
      <c r="F143" s="62" t="s">
        <v>44</v>
      </c>
      <c r="G143" s="2"/>
      <c r="H143" s="62" t="s">
        <v>45</v>
      </c>
      <c r="I143" s="2"/>
      <c r="J143" s="63"/>
      <c r="K143" s="64"/>
      <c r="L143" s="65" t="str">
        <f t="shared" si="14"/>
        <v/>
      </c>
      <c r="P143" s="66"/>
      <c r="Q143" s="67"/>
      <c r="R143" s="66"/>
      <c r="S143" s="67"/>
      <c r="T143" s="66"/>
      <c r="U143" s="67"/>
      <c r="V143" s="66"/>
      <c r="W143" s="67"/>
      <c r="AA143" s="5"/>
      <c r="AB143" s="5"/>
      <c r="AC143" s="5"/>
      <c r="AD143" s="5"/>
      <c r="AE143" s="5"/>
    </row>
    <row r="144" spans="1:31" s="58" customFormat="1" ht="15">
      <c r="A144" s="33" t="s">
        <v>100</v>
      </c>
      <c r="B144" s="72"/>
      <c r="C144" s="72"/>
      <c r="D144" s="72"/>
      <c r="E144" s="72"/>
      <c r="F144" s="72"/>
      <c r="G144" s="72"/>
      <c r="H144" s="72"/>
      <c r="I144" s="72"/>
      <c r="J144" s="63"/>
      <c r="K144" s="73"/>
      <c r="L144" s="65"/>
      <c r="P144" s="66"/>
      <c r="Q144" s="67"/>
      <c r="R144" s="66"/>
      <c r="S144" s="67"/>
      <c r="T144" s="66"/>
      <c r="U144" s="67"/>
      <c r="V144" s="66"/>
      <c r="W144" s="67"/>
      <c r="AA144" s="5"/>
      <c r="AB144" s="5"/>
      <c r="AC144" s="5"/>
      <c r="AD144" s="5"/>
      <c r="AE144" s="5"/>
    </row>
    <row r="145" spans="1:31" s="7" customFormat="1" ht="15">
      <c r="A145" s="33" t="s">
        <v>100</v>
      </c>
      <c r="B145" s="56" t="s">
        <v>49</v>
      </c>
      <c r="C145" s="118" t="s">
        <v>50</v>
      </c>
      <c r="D145" s="118"/>
      <c r="E145" s="118"/>
      <c r="F145" s="118"/>
      <c r="G145" s="118"/>
      <c r="H145" s="118"/>
      <c r="I145" s="118"/>
      <c r="J145" s="118"/>
      <c r="K145" s="118"/>
      <c r="L145" s="74"/>
      <c r="Q145" s="75"/>
      <c r="S145" s="75"/>
      <c r="U145" s="75"/>
      <c r="W145" s="75"/>
      <c r="AA145" s="5"/>
      <c r="AB145" s="5"/>
      <c r="AC145" s="5"/>
      <c r="AD145" s="5"/>
      <c r="AE145" s="5"/>
    </row>
    <row r="146" spans="1:31" s="58" customFormat="1" ht="15">
      <c r="A146" s="33" t="s">
        <v>100</v>
      </c>
      <c r="B146" s="59" t="s">
        <v>51</v>
      </c>
      <c r="C146" s="60">
        <v>2.25</v>
      </c>
      <c r="D146" s="61" t="s">
        <v>40</v>
      </c>
      <c r="E146" s="1"/>
      <c r="F146" s="63"/>
      <c r="G146" s="73"/>
      <c r="H146" s="63"/>
      <c r="I146" s="73"/>
      <c r="J146" s="63"/>
      <c r="K146" s="64"/>
      <c r="L146" s="65" t="str">
        <f t="shared" ref="L146:L150" si="15">IF((E146+G146+I146+K146)*C146=0,"",(E146+G146+I146+K146)*C146)</f>
        <v/>
      </c>
      <c r="P146" s="66"/>
      <c r="Q146" s="67"/>
      <c r="R146" s="66"/>
      <c r="S146" s="67"/>
      <c r="T146" s="66"/>
      <c r="U146" s="67"/>
      <c r="V146" s="66"/>
      <c r="W146" s="67"/>
      <c r="AA146" s="5"/>
      <c r="AB146" s="5"/>
      <c r="AC146" s="5"/>
      <c r="AD146" s="5"/>
      <c r="AE146" s="5"/>
    </row>
    <row r="147" spans="1:31" s="58" customFormat="1" ht="15">
      <c r="A147" s="33" t="s">
        <v>100</v>
      </c>
      <c r="B147" s="59" t="s">
        <v>52</v>
      </c>
      <c r="C147" s="60">
        <v>2.25</v>
      </c>
      <c r="D147" s="62" t="s">
        <v>44</v>
      </c>
      <c r="E147" s="2"/>
      <c r="F147" s="62" t="s">
        <v>45</v>
      </c>
      <c r="G147" s="2"/>
      <c r="H147" s="62" t="s">
        <v>47</v>
      </c>
      <c r="I147" s="2"/>
      <c r="J147" s="63"/>
      <c r="K147" s="64"/>
      <c r="L147" s="65" t="str">
        <f t="shared" si="15"/>
        <v/>
      </c>
      <c r="P147" s="66"/>
      <c r="Q147" s="67"/>
      <c r="R147" s="66"/>
      <c r="S147" s="67"/>
      <c r="T147" s="66"/>
      <c r="U147" s="67"/>
      <c r="V147" s="66"/>
      <c r="W147" s="67"/>
      <c r="AA147" s="5"/>
      <c r="AB147" s="5"/>
      <c r="AC147" s="5"/>
      <c r="AD147" s="5"/>
      <c r="AE147" s="5"/>
    </row>
    <row r="148" spans="1:31" s="58" customFormat="1" ht="15">
      <c r="A148" s="33" t="s">
        <v>100</v>
      </c>
      <c r="B148" s="59" t="s">
        <v>53</v>
      </c>
      <c r="C148" s="60">
        <v>2.25</v>
      </c>
      <c r="D148" s="62" t="s">
        <v>54</v>
      </c>
      <c r="E148" s="2"/>
      <c r="F148" s="68"/>
      <c r="G148" s="69"/>
      <c r="H148" s="70"/>
      <c r="I148" s="71"/>
      <c r="J148" s="63"/>
      <c r="K148" s="64"/>
      <c r="L148" s="65" t="str">
        <f t="shared" si="15"/>
        <v/>
      </c>
      <c r="P148" s="66"/>
      <c r="Q148" s="67"/>
      <c r="R148" s="66"/>
      <c r="S148" s="67"/>
      <c r="T148" s="66"/>
      <c r="U148" s="67"/>
      <c r="V148" s="66"/>
      <c r="W148" s="67"/>
      <c r="AA148" s="5"/>
      <c r="AB148" s="5"/>
      <c r="AC148" s="5"/>
      <c r="AD148" s="5"/>
      <c r="AE148" s="5"/>
    </row>
    <row r="149" spans="1:31" s="58" customFormat="1" ht="15">
      <c r="A149" s="33" t="s">
        <v>100</v>
      </c>
      <c r="B149" s="59" t="s">
        <v>55</v>
      </c>
      <c r="C149" s="60">
        <v>2.25</v>
      </c>
      <c r="D149" s="76" t="s">
        <v>56</v>
      </c>
      <c r="E149" s="3"/>
      <c r="F149" s="77"/>
      <c r="G149" s="73"/>
      <c r="H149" s="63"/>
      <c r="I149" s="73"/>
      <c r="J149" s="63"/>
      <c r="K149" s="64"/>
      <c r="L149" s="65" t="str">
        <f t="shared" si="15"/>
        <v/>
      </c>
      <c r="P149" s="66"/>
      <c r="Q149" s="67"/>
      <c r="R149" s="66"/>
      <c r="S149" s="67"/>
      <c r="T149" s="66"/>
      <c r="U149" s="67"/>
      <c r="V149" s="66"/>
      <c r="W149" s="67"/>
      <c r="AA149" s="5"/>
      <c r="AB149" s="5"/>
      <c r="AC149" s="5"/>
      <c r="AD149" s="5"/>
      <c r="AE149" s="5"/>
    </row>
    <row r="150" spans="1:31" s="58" customFormat="1" ht="15">
      <c r="A150" s="33" t="s">
        <v>100</v>
      </c>
      <c r="B150" s="59" t="s">
        <v>57</v>
      </c>
      <c r="C150" s="60">
        <v>2.25</v>
      </c>
      <c r="D150" s="62" t="s">
        <v>44</v>
      </c>
      <c r="E150" s="2"/>
      <c r="F150" s="62" t="s">
        <v>58</v>
      </c>
      <c r="G150" s="2"/>
      <c r="H150" s="63"/>
      <c r="I150" s="73"/>
      <c r="J150" s="63"/>
      <c r="K150" s="64"/>
      <c r="L150" s="65" t="str">
        <f t="shared" si="15"/>
        <v/>
      </c>
      <c r="P150" s="66"/>
      <c r="Q150" s="67"/>
      <c r="R150" s="66"/>
      <c r="S150" s="67"/>
      <c r="T150" s="66"/>
      <c r="U150" s="67"/>
      <c r="V150" s="66"/>
      <c r="W150" s="67"/>
      <c r="AA150" s="5"/>
      <c r="AB150" s="5"/>
      <c r="AC150" s="5"/>
      <c r="AD150" s="5"/>
      <c r="AE150" s="5"/>
    </row>
    <row r="151" spans="1:31" s="58" customFormat="1" ht="15">
      <c r="A151" s="33" t="s">
        <v>100</v>
      </c>
      <c r="B151" s="59" t="s">
        <v>59</v>
      </c>
      <c r="C151" s="60">
        <v>2.25</v>
      </c>
      <c r="D151" s="76" t="s">
        <v>60</v>
      </c>
      <c r="E151" s="3"/>
      <c r="F151" s="11"/>
      <c r="G151" s="71"/>
      <c r="H151" s="63"/>
      <c r="I151" s="73"/>
      <c r="J151" s="63"/>
      <c r="K151" s="64"/>
      <c r="L151" s="65" t="str">
        <f>IF((E151+G151+I151+K151)*C151=0,"",(E151+G151+I151+K151)*C151)</f>
        <v/>
      </c>
      <c r="P151" s="66"/>
      <c r="Q151" s="67"/>
      <c r="R151" s="66"/>
      <c r="S151" s="67"/>
      <c r="T151" s="66"/>
      <c r="U151" s="67"/>
      <c r="V151" s="66"/>
      <c r="W151" s="67"/>
      <c r="AA151" s="5"/>
      <c r="AB151" s="5"/>
      <c r="AC151" s="5"/>
      <c r="AD151" s="5"/>
      <c r="AE151" s="5"/>
    </row>
    <row r="152" spans="1:31" s="58" customFormat="1" ht="15">
      <c r="A152" s="33" t="s">
        <v>100</v>
      </c>
      <c r="B152" s="59" t="s">
        <v>61</v>
      </c>
      <c r="C152" s="60">
        <v>2.25</v>
      </c>
      <c r="D152" s="61" t="s">
        <v>43</v>
      </c>
      <c r="E152" s="1"/>
      <c r="F152" s="61" t="s">
        <v>44</v>
      </c>
      <c r="G152" s="1"/>
      <c r="H152" s="61" t="s">
        <v>40</v>
      </c>
      <c r="I152" s="1"/>
      <c r="J152" s="63"/>
      <c r="K152" s="64"/>
      <c r="L152" s="65" t="str">
        <f>IF((E152+G152+I152+K152)*C152=0,"",(E152+G152+I152+K152)*C152)</f>
        <v/>
      </c>
      <c r="P152" s="66"/>
      <c r="Q152" s="67"/>
      <c r="R152" s="66"/>
      <c r="S152" s="67"/>
      <c r="T152" s="66"/>
      <c r="U152" s="67"/>
      <c r="V152" s="66"/>
      <c r="W152" s="67"/>
      <c r="AA152" s="5"/>
      <c r="AB152" s="5"/>
      <c r="AC152" s="5"/>
      <c r="AD152" s="5"/>
      <c r="AE152" s="5"/>
    </row>
    <row r="153" spans="1:31" s="58" customFormat="1" ht="15">
      <c r="A153" s="33" t="s">
        <v>100</v>
      </c>
      <c r="B153" s="59" t="s">
        <v>62</v>
      </c>
      <c r="C153" s="60">
        <v>2.25</v>
      </c>
      <c r="D153" s="61" t="s">
        <v>43</v>
      </c>
      <c r="E153" s="1"/>
      <c r="F153" s="62" t="s">
        <v>44</v>
      </c>
      <c r="G153" s="2"/>
      <c r="H153" s="62" t="s">
        <v>45</v>
      </c>
      <c r="I153" s="2"/>
      <c r="J153" s="62" t="s">
        <v>47</v>
      </c>
      <c r="K153" s="2"/>
      <c r="L153" s="65" t="str">
        <f>IF((E153+G153+I153+K153)*C153=0,"",(E153+G153+I153+K153)*C153)</f>
        <v/>
      </c>
      <c r="P153" s="66"/>
      <c r="Q153" s="67"/>
      <c r="R153" s="66"/>
      <c r="S153" s="67"/>
      <c r="T153" s="66"/>
      <c r="U153" s="67"/>
      <c r="V153" s="66"/>
      <c r="W153" s="67"/>
      <c r="AA153" s="5"/>
      <c r="AB153" s="5"/>
      <c r="AC153" s="5"/>
      <c r="AD153" s="5"/>
      <c r="AE153" s="5"/>
    </row>
    <row r="154" spans="1:31" s="58" customFormat="1" ht="15">
      <c r="A154" s="33" t="s">
        <v>100</v>
      </c>
      <c r="B154" s="59" t="s">
        <v>63</v>
      </c>
      <c r="C154" s="60">
        <v>2.25</v>
      </c>
      <c r="D154" s="61" t="s">
        <v>56</v>
      </c>
      <c r="E154" s="1"/>
      <c r="F154" s="63"/>
      <c r="G154" s="73"/>
      <c r="H154" s="63"/>
      <c r="I154" s="73"/>
      <c r="J154" s="63"/>
      <c r="K154" s="64"/>
      <c r="L154" s="65" t="str">
        <f t="shared" ref="L154:L160" si="16">IF((E154+G154+I154+K154)*C154=0,"",(E154+G154+I154+K154)*C154)</f>
        <v/>
      </c>
      <c r="P154" s="66"/>
      <c r="Q154" s="67"/>
      <c r="R154" s="66"/>
      <c r="S154" s="67"/>
      <c r="T154" s="66"/>
      <c r="U154" s="67"/>
      <c r="V154" s="66"/>
      <c r="W154" s="67"/>
      <c r="AA154" s="5"/>
      <c r="AB154" s="5"/>
      <c r="AC154" s="5"/>
      <c r="AD154" s="5"/>
      <c r="AE154" s="5"/>
    </row>
    <row r="155" spans="1:31" s="58" customFormat="1" ht="15">
      <c r="A155" s="33" t="s">
        <v>100</v>
      </c>
      <c r="B155" s="59" t="s">
        <v>64</v>
      </c>
      <c r="C155" s="60">
        <v>2.25</v>
      </c>
      <c r="D155" s="61" t="s">
        <v>47</v>
      </c>
      <c r="E155" s="1"/>
      <c r="F155" s="63"/>
      <c r="G155" s="73"/>
      <c r="H155" s="63"/>
      <c r="I155" s="73"/>
      <c r="J155" s="63"/>
      <c r="K155" s="64"/>
      <c r="L155" s="65" t="str">
        <f t="shared" si="16"/>
        <v/>
      </c>
      <c r="P155" s="66"/>
      <c r="Q155" s="67"/>
      <c r="R155" s="66"/>
      <c r="S155" s="67"/>
      <c r="T155" s="66"/>
      <c r="U155" s="67"/>
      <c r="V155" s="66"/>
      <c r="W155" s="67"/>
      <c r="AA155" s="5"/>
      <c r="AB155" s="5"/>
      <c r="AC155" s="5"/>
      <c r="AD155" s="5"/>
      <c r="AE155" s="5"/>
    </row>
    <row r="156" spans="1:31" s="58" customFormat="1" ht="15">
      <c r="A156" s="33" t="s">
        <v>100</v>
      </c>
      <c r="B156" s="59" t="s">
        <v>65</v>
      </c>
      <c r="C156" s="60">
        <v>2.25</v>
      </c>
      <c r="D156" s="61" t="s">
        <v>40</v>
      </c>
      <c r="E156" s="1"/>
      <c r="F156" s="63"/>
      <c r="G156" s="73"/>
      <c r="H156" s="63"/>
      <c r="I156" s="73"/>
      <c r="J156" s="63"/>
      <c r="K156" s="64"/>
      <c r="L156" s="65" t="str">
        <f t="shared" si="16"/>
        <v/>
      </c>
      <c r="P156" s="66"/>
      <c r="Q156" s="67"/>
      <c r="R156" s="66"/>
      <c r="S156" s="67"/>
      <c r="T156" s="66"/>
      <c r="U156" s="67"/>
      <c r="V156" s="66"/>
      <c r="W156" s="67"/>
      <c r="AA156" s="5"/>
      <c r="AB156" s="5"/>
      <c r="AC156" s="5"/>
      <c r="AD156" s="5"/>
      <c r="AE156" s="5"/>
    </row>
    <row r="157" spans="1:31" s="58" customFormat="1" ht="15">
      <c r="A157" s="33" t="s">
        <v>100</v>
      </c>
      <c r="B157" s="59" t="s">
        <v>66</v>
      </c>
      <c r="C157" s="60">
        <v>2.25</v>
      </c>
      <c r="D157" s="61" t="s">
        <v>47</v>
      </c>
      <c r="E157" s="1"/>
      <c r="F157" s="63"/>
      <c r="G157" s="73"/>
      <c r="H157" s="63"/>
      <c r="I157" s="73"/>
      <c r="J157" s="63"/>
      <c r="K157" s="64"/>
      <c r="L157" s="65" t="str">
        <f t="shared" si="16"/>
        <v/>
      </c>
      <c r="P157" s="66"/>
      <c r="Q157" s="67"/>
      <c r="R157" s="66"/>
      <c r="S157" s="67"/>
      <c r="T157" s="66"/>
      <c r="U157" s="67"/>
      <c r="V157" s="66"/>
      <c r="W157" s="67"/>
      <c r="AA157" s="5"/>
      <c r="AB157" s="5"/>
      <c r="AC157" s="5"/>
      <c r="AD157" s="5"/>
      <c r="AE157" s="5"/>
    </row>
    <row r="158" spans="1:31" s="58" customFormat="1" ht="15">
      <c r="A158" s="33" t="s">
        <v>100</v>
      </c>
      <c r="B158" s="59" t="s">
        <v>67</v>
      </c>
      <c r="C158" s="60">
        <v>2.25</v>
      </c>
      <c r="D158" s="61" t="s">
        <v>43</v>
      </c>
      <c r="E158" s="1"/>
      <c r="F158" s="61" t="s">
        <v>44</v>
      </c>
      <c r="G158" s="1"/>
      <c r="H158" s="63"/>
      <c r="I158" s="73"/>
      <c r="J158" s="63"/>
      <c r="K158" s="64"/>
      <c r="L158" s="65" t="str">
        <f t="shared" si="16"/>
        <v/>
      </c>
      <c r="P158" s="66"/>
      <c r="Q158" s="67"/>
      <c r="R158" s="66"/>
      <c r="S158" s="67"/>
      <c r="T158" s="66"/>
      <c r="U158" s="67"/>
      <c r="V158" s="66"/>
      <c r="W158" s="67"/>
      <c r="AA158" s="5"/>
      <c r="AB158" s="5"/>
      <c r="AC158" s="5"/>
      <c r="AD158" s="5"/>
      <c r="AE158" s="5"/>
    </row>
    <row r="159" spans="1:31" s="58" customFormat="1" ht="15">
      <c r="A159" s="33" t="s">
        <v>100</v>
      </c>
      <c r="B159" s="59" t="s">
        <v>68</v>
      </c>
      <c r="C159" s="60">
        <v>2.25</v>
      </c>
      <c r="D159" s="61" t="s">
        <v>43</v>
      </c>
      <c r="E159" s="1"/>
      <c r="F159" s="61" t="s">
        <v>44</v>
      </c>
      <c r="G159" s="1"/>
      <c r="H159" s="61" t="s">
        <v>45</v>
      </c>
      <c r="I159" s="1"/>
      <c r="J159" s="63"/>
      <c r="K159" s="64"/>
      <c r="L159" s="65" t="str">
        <f t="shared" si="16"/>
        <v/>
      </c>
      <c r="P159" s="66"/>
      <c r="Q159" s="67"/>
      <c r="R159" s="66"/>
      <c r="S159" s="67"/>
      <c r="T159" s="66"/>
      <c r="U159" s="67"/>
      <c r="V159" s="66"/>
      <c r="W159" s="67"/>
      <c r="AA159" s="5"/>
      <c r="AB159" s="5"/>
      <c r="AC159" s="5"/>
      <c r="AD159" s="5"/>
      <c r="AE159" s="5"/>
    </row>
    <row r="160" spans="1:31" s="58" customFormat="1" ht="15">
      <c r="A160" s="33" t="s">
        <v>100</v>
      </c>
      <c r="B160" s="59" t="s">
        <v>69</v>
      </c>
      <c r="C160" s="60">
        <v>2.25</v>
      </c>
      <c r="D160" s="62" t="s">
        <v>43</v>
      </c>
      <c r="E160" s="2"/>
      <c r="F160" s="62" t="s">
        <v>44</v>
      </c>
      <c r="G160" s="2"/>
      <c r="H160" s="62" t="s">
        <v>45</v>
      </c>
      <c r="I160" s="2"/>
      <c r="J160" s="63"/>
      <c r="K160" s="64"/>
      <c r="L160" s="65" t="str">
        <f t="shared" si="16"/>
        <v/>
      </c>
      <c r="P160" s="66"/>
      <c r="Q160" s="67"/>
      <c r="R160" s="66"/>
      <c r="S160" s="67"/>
      <c r="T160" s="66"/>
      <c r="U160" s="67"/>
      <c r="V160" s="66"/>
      <c r="W160" s="67"/>
      <c r="AA160" s="5"/>
      <c r="AB160" s="5"/>
      <c r="AC160" s="5"/>
      <c r="AD160" s="5"/>
      <c r="AE160" s="5"/>
    </row>
    <row r="161" spans="1:31" s="58" customFormat="1" ht="15">
      <c r="A161" s="33" t="s">
        <v>100</v>
      </c>
      <c r="B161" s="72"/>
      <c r="C161" s="72"/>
      <c r="D161" s="72"/>
      <c r="E161" s="72"/>
      <c r="F161" s="72"/>
      <c r="G161" s="72"/>
      <c r="H161" s="72"/>
      <c r="I161" s="72"/>
      <c r="J161" s="63"/>
      <c r="K161" s="73"/>
      <c r="L161" s="65"/>
      <c r="P161" s="66"/>
      <c r="Q161" s="67"/>
      <c r="R161" s="66"/>
      <c r="S161" s="67"/>
      <c r="T161" s="66"/>
      <c r="U161" s="67"/>
      <c r="V161" s="66"/>
      <c r="W161" s="67"/>
      <c r="AA161" s="5"/>
      <c r="AB161" s="5"/>
      <c r="AC161" s="5"/>
      <c r="AD161" s="78"/>
      <c r="AE161" s="78"/>
    </row>
    <row r="162" spans="1:31" s="33" customFormat="1">
      <c r="A162" s="33" t="s">
        <v>100</v>
      </c>
      <c r="B162" s="56" t="s">
        <v>70</v>
      </c>
      <c r="C162" s="111" t="s">
        <v>71</v>
      </c>
      <c r="D162" s="111"/>
      <c r="E162" s="111"/>
      <c r="F162" s="111"/>
      <c r="G162" s="111"/>
      <c r="H162" s="111"/>
      <c r="I162" s="111"/>
      <c r="J162" s="111"/>
      <c r="K162" s="111"/>
      <c r="L162" s="79"/>
      <c r="AA162" s="5"/>
      <c r="AB162" s="5"/>
      <c r="AC162" s="5"/>
      <c r="AD162" s="80"/>
      <c r="AE162" s="80"/>
    </row>
    <row r="163" spans="1:31" s="58" customFormat="1" ht="15">
      <c r="A163" s="33" t="s">
        <v>100</v>
      </c>
      <c r="B163" s="59" t="s">
        <v>72</v>
      </c>
      <c r="C163" s="60">
        <v>12.5</v>
      </c>
      <c r="D163" s="62" t="s">
        <v>73</v>
      </c>
      <c r="E163" s="2"/>
      <c r="F163" s="63"/>
      <c r="G163" s="73"/>
      <c r="H163" s="63"/>
      <c r="I163" s="73"/>
      <c r="J163" s="63"/>
      <c r="K163" s="64"/>
      <c r="L163" s="65" t="str">
        <f t="shared" ref="L163:L165" si="17">IF((E163+G163+I163+K163)*C163=0,"",(E163+G163+I163+K163)*C163)</f>
        <v/>
      </c>
      <c r="P163" s="66"/>
      <c r="Q163" s="67"/>
      <c r="R163" s="66"/>
      <c r="S163" s="67"/>
      <c r="T163" s="66"/>
      <c r="U163" s="67"/>
      <c r="V163" s="66"/>
      <c r="W163" s="67"/>
      <c r="AA163" s="5"/>
      <c r="AB163" s="5"/>
      <c r="AC163" s="5"/>
      <c r="AD163" s="5"/>
      <c r="AE163" s="5"/>
    </row>
    <row r="164" spans="1:31" s="58" customFormat="1" ht="15">
      <c r="A164" s="33" t="s">
        <v>100</v>
      </c>
      <c r="B164" s="59" t="s">
        <v>62</v>
      </c>
      <c r="C164" s="60">
        <v>12.5</v>
      </c>
      <c r="D164" s="62" t="s">
        <v>44</v>
      </c>
      <c r="E164" s="2"/>
      <c r="F164" s="63"/>
      <c r="G164" s="73"/>
      <c r="H164" s="63"/>
      <c r="I164" s="73"/>
      <c r="J164" s="63"/>
      <c r="K164" s="64"/>
      <c r="L164" s="65" t="str">
        <f t="shared" si="17"/>
        <v/>
      </c>
      <c r="P164" s="66"/>
      <c r="Q164" s="67"/>
      <c r="R164" s="66"/>
      <c r="S164" s="67"/>
      <c r="T164" s="66"/>
      <c r="U164" s="67"/>
      <c r="V164" s="66"/>
      <c r="W164" s="67"/>
      <c r="AA164" s="5"/>
      <c r="AB164" s="5"/>
      <c r="AC164" s="5"/>
      <c r="AD164" s="5"/>
      <c r="AE164" s="5"/>
    </row>
    <row r="165" spans="1:31" s="58" customFormat="1" ht="15">
      <c r="A165" s="33" t="s">
        <v>100</v>
      </c>
      <c r="B165" s="59" t="s">
        <v>75</v>
      </c>
      <c r="C165" s="60">
        <v>12.5</v>
      </c>
      <c r="D165" s="62" t="s">
        <v>47</v>
      </c>
      <c r="E165" s="2"/>
      <c r="F165" s="73"/>
      <c r="G165" s="73"/>
      <c r="H165" s="73"/>
      <c r="I165" s="73"/>
      <c r="J165" s="73"/>
      <c r="K165" s="64"/>
      <c r="L165" s="65" t="str">
        <f t="shared" si="17"/>
        <v/>
      </c>
      <c r="P165" s="66"/>
      <c r="Q165" s="67"/>
      <c r="R165" s="66"/>
      <c r="S165" s="67"/>
      <c r="T165" s="66"/>
      <c r="U165" s="67"/>
      <c r="V165" s="66"/>
      <c r="W165" s="67"/>
      <c r="AA165" s="5"/>
      <c r="AB165" s="5"/>
      <c r="AC165" s="5"/>
      <c r="AD165" s="5"/>
      <c r="AE165" s="5"/>
    </row>
    <row r="166" spans="1:31" s="58" customFormat="1" ht="15">
      <c r="A166" s="33" t="s">
        <v>100</v>
      </c>
      <c r="B166" s="72"/>
      <c r="C166" s="72"/>
      <c r="D166" s="72"/>
      <c r="E166" s="72"/>
      <c r="F166" s="73"/>
      <c r="G166" s="73"/>
      <c r="H166" s="73"/>
      <c r="I166" s="73"/>
      <c r="J166" s="73"/>
      <c r="K166" s="64"/>
      <c r="L166" s="65"/>
      <c r="P166" s="66"/>
      <c r="Q166" s="67"/>
      <c r="R166" s="66"/>
      <c r="S166" s="67"/>
      <c r="T166" s="66"/>
      <c r="U166" s="67"/>
      <c r="V166" s="66"/>
      <c r="W166" s="67"/>
      <c r="AA166" s="5"/>
      <c r="AB166" s="5"/>
      <c r="AC166" s="5"/>
      <c r="AD166" s="5"/>
      <c r="AE166" s="5"/>
    </row>
    <row r="167" spans="1:31" s="58" customFormat="1" ht="15">
      <c r="A167" s="33" t="s">
        <v>100</v>
      </c>
      <c r="B167" s="56" t="s">
        <v>70</v>
      </c>
      <c r="C167" s="111" t="s">
        <v>101</v>
      </c>
      <c r="D167" s="111"/>
      <c r="E167" s="111"/>
      <c r="F167" s="111"/>
      <c r="G167" s="111"/>
      <c r="H167" s="111"/>
      <c r="I167" s="111"/>
      <c r="J167" s="111"/>
      <c r="K167" s="111"/>
      <c r="L167" s="79"/>
      <c r="P167" s="66"/>
      <c r="Q167" s="67"/>
      <c r="R167" s="66"/>
      <c r="S167" s="67"/>
      <c r="T167" s="66"/>
      <c r="U167" s="67"/>
      <c r="V167" s="66"/>
      <c r="W167" s="67"/>
      <c r="AA167" s="5"/>
      <c r="AB167" s="5"/>
      <c r="AC167" s="5"/>
      <c r="AD167" s="78"/>
      <c r="AE167" s="78"/>
    </row>
    <row r="168" spans="1:31" s="58" customFormat="1" ht="15">
      <c r="A168" s="33" t="s">
        <v>100</v>
      </c>
      <c r="B168" s="59" t="s">
        <v>74</v>
      </c>
      <c r="C168" s="60">
        <v>15</v>
      </c>
      <c r="D168" s="62" t="s">
        <v>47</v>
      </c>
      <c r="E168" s="2"/>
      <c r="F168" s="63"/>
      <c r="G168" s="73"/>
      <c r="H168" s="63"/>
      <c r="I168" s="73"/>
      <c r="J168" s="63"/>
      <c r="K168" s="64"/>
      <c r="L168" s="65" t="str">
        <f t="shared" ref="L168:L169" si="18">IF((E168+G168+I168+K168)*C168=0,"",(E168+G168+I168+K168)*C168)</f>
        <v/>
      </c>
      <c r="P168" s="66"/>
      <c r="Q168" s="67"/>
      <c r="R168" s="66"/>
      <c r="S168" s="67"/>
      <c r="T168" s="66"/>
      <c r="U168" s="67"/>
      <c r="V168" s="66"/>
      <c r="W168" s="67"/>
      <c r="AA168" s="5"/>
      <c r="AB168" s="5"/>
      <c r="AC168" s="5"/>
      <c r="AD168" s="78"/>
      <c r="AE168" s="78"/>
    </row>
    <row r="169" spans="1:31" s="58" customFormat="1" ht="15">
      <c r="A169" s="33" t="s">
        <v>100</v>
      </c>
      <c r="B169" s="59" t="s">
        <v>102</v>
      </c>
      <c r="C169" s="60">
        <v>17.5</v>
      </c>
      <c r="D169" s="62" t="s">
        <v>56</v>
      </c>
      <c r="E169" s="2"/>
      <c r="F169" s="73"/>
      <c r="G169" s="73"/>
      <c r="H169" s="73"/>
      <c r="I169" s="73"/>
      <c r="J169" s="73"/>
      <c r="K169" s="64"/>
      <c r="L169" s="65" t="str">
        <f t="shared" si="18"/>
        <v/>
      </c>
      <c r="P169" s="66"/>
      <c r="Q169" s="67"/>
      <c r="R169" s="66"/>
      <c r="S169" s="67"/>
      <c r="T169" s="66"/>
      <c r="U169" s="67"/>
      <c r="V169" s="66"/>
      <c r="W169" s="67"/>
      <c r="AA169" s="5"/>
      <c r="AB169" s="5"/>
      <c r="AC169" s="5"/>
      <c r="AD169" s="78"/>
      <c r="AE169" s="78"/>
    </row>
    <row r="170" spans="1:31" s="58" customFormat="1" ht="15">
      <c r="A170" s="33" t="s">
        <v>100</v>
      </c>
      <c r="B170" s="72"/>
      <c r="C170" s="72"/>
      <c r="D170" s="72"/>
      <c r="E170" s="72"/>
      <c r="F170" s="73"/>
      <c r="G170" s="73"/>
      <c r="H170" s="73"/>
      <c r="I170" s="73"/>
      <c r="J170" s="73"/>
      <c r="K170" s="64"/>
      <c r="L170" s="65"/>
      <c r="P170" s="66"/>
      <c r="Q170" s="67"/>
      <c r="R170" s="66"/>
      <c r="S170" s="67"/>
      <c r="T170" s="66"/>
      <c r="U170" s="67"/>
      <c r="V170" s="66"/>
      <c r="W170" s="67"/>
      <c r="AA170" s="5"/>
      <c r="AB170" s="5"/>
      <c r="AC170" s="5"/>
      <c r="AD170" s="78"/>
      <c r="AE170" s="78"/>
    </row>
    <row r="171" spans="1:31" s="33" customFormat="1">
      <c r="A171" s="33" t="s">
        <v>100</v>
      </c>
      <c r="B171" s="56" t="s">
        <v>76</v>
      </c>
      <c r="C171" s="111" t="s">
        <v>77</v>
      </c>
      <c r="D171" s="111"/>
      <c r="E171" s="111"/>
      <c r="F171" s="111"/>
      <c r="G171" s="111"/>
      <c r="H171" s="111"/>
      <c r="I171" s="111"/>
      <c r="J171" s="111"/>
      <c r="K171" s="111"/>
      <c r="L171" s="79"/>
      <c r="AA171" s="5"/>
      <c r="AB171" s="80"/>
      <c r="AC171" s="80"/>
      <c r="AD171" s="80"/>
      <c r="AE171" s="80"/>
    </row>
    <row r="172" spans="1:31" s="58" customFormat="1" ht="15">
      <c r="A172" s="33" t="s">
        <v>100</v>
      </c>
      <c r="B172" s="59" t="s">
        <v>78</v>
      </c>
      <c r="C172" s="60">
        <v>15</v>
      </c>
      <c r="D172" s="61" t="s">
        <v>79</v>
      </c>
      <c r="E172" s="1"/>
      <c r="F172" s="81"/>
      <c r="G172" s="82"/>
      <c r="H172" s="82"/>
      <c r="I172" s="73"/>
      <c r="J172" s="63"/>
      <c r="K172" s="64"/>
      <c r="L172" s="65" t="str">
        <f t="shared" ref="L172:L175" si="19">IF((E172+G172+I172+K172)*C172=0,"",(E172+G172+I172+K172)*C172)</f>
        <v/>
      </c>
      <c r="P172" s="66"/>
      <c r="Q172" s="67"/>
      <c r="R172" s="66"/>
      <c r="S172" s="67"/>
      <c r="T172" s="66"/>
      <c r="U172" s="67"/>
      <c r="V172" s="66"/>
      <c r="W172" s="67"/>
      <c r="AA172" s="5"/>
      <c r="AB172" s="78"/>
      <c r="AC172" s="78"/>
      <c r="AD172" s="78"/>
      <c r="AE172" s="78"/>
    </row>
    <row r="173" spans="1:31" s="58" customFormat="1" ht="15">
      <c r="A173" s="33" t="s">
        <v>100</v>
      </c>
      <c r="B173" s="59" t="s">
        <v>81</v>
      </c>
      <c r="C173" s="60">
        <v>15</v>
      </c>
      <c r="D173" s="61" t="s">
        <v>40</v>
      </c>
      <c r="E173" s="1"/>
      <c r="F173" s="61" t="s">
        <v>42</v>
      </c>
      <c r="G173" s="1"/>
      <c r="H173" s="63"/>
      <c r="I173" s="73"/>
      <c r="J173" s="63"/>
      <c r="K173" s="64"/>
      <c r="L173" s="65" t="str">
        <f t="shared" si="19"/>
        <v/>
      </c>
      <c r="P173" s="66"/>
      <c r="Q173" s="67"/>
      <c r="R173" s="66"/>
      <c r="S173" s="67"/>
      <c r="T173" s="66"/>
      <c r="U173" s="67"/>
      <c r="V173" s="66"/>
      <c r="W173" s="67"/>
      <c r="AA173" s="5"/>
      <c r="AB173" s="78"/>
      <c r="AC173" s="78"/>
      <c r="AD173" s="78"/>
      <c r="AE173" s="78"/>
    </row>
    <row r="174" spans="1:31" s="58" customFormat="1" ht="15">
      <c r="A174" s="33" t="s">
        <v>100</v>
      </c>
      <c r="B174" s="59" t="s">
        <v>80</v>
      </c>
      <c r="C174" s="60">
        <v>17.5</v>
      </c>
      <c r="D174" s="61" t="s">
        <v>56</v>
      </c>
      <c r="E174" s="1"/>
      <c r="F174" s="63"/>
      <c r="G174" s="73"/>
      <c r="H174" s="63"/>
      <c r="I174" s="73"/>
      <c r="J174" s="63"/>
      <c r="K174" s="64"/>
      <c r="L174" s="65" t="str">
        <f t="shared" si="19"/>
        <v/>
      </c>
      <c r="P174" s="66"/>
      <c r="Q174" s="67"/>
      <c r="R174" s="66"/>
      <c r="S174" s="67"/>
      <c r="T174" s="66"/>
      <c r="U174" s="67"/>
      <c r="V174" s="66"/>
      <c r="W174" s="67"/>
      <c r="AA174" s="5"/>
      <c r="AB174" s="78"/>
      <c r="AC174" s="78"/>
      <c r="AD174" s="78"/>
      <c r="AE174" s="78"/>
    </row>
    <row r="175" spans="1:31" s="58" customFormat="1" ht="15">
      <c r="A175" s="33" t="s">
        <v>100</v>
      </c>
      <c r="B175" s="59" t="s">
        <v>82</v>
      </c>
      <c r="C175" s="60">
        <v>17.5</v>
      </c>
      <c r="D175" s="62" t="s">
        <v>43</v>
      </c>
      <c r="E175" s="2"/>
      <c r="F175" s="62" t="s">
        <v>45</v>
      </c>
      <c r="G175" s="2"/>
      <c r="H175" s="63"/>
      <c r="I175" s="73"/>
      <c r="J175" s="83"/>
      <c r="K175" s="84"/>
      <c r="L175" s="65" t="str">
        <f t="shared" si="19"/>
        <v/>
      </c>
      <c r="P175" s="66"/>
      <c r="Q175" s="67"/>
      <c r="R175" s="66"/>
      <c r="S175" s="67"/>
      <c r="T175" s="66"/>
      <c r="U175" s="67"/>
      <c r="V175" s="66"/>
      <c r="W175" s="67"/>
      <c r="AA175" s="5"/>
      <c r="AB175" s="78"/>
      <c r="AC175" s="78"/>
      <c r="AD175" s="78"/>
      <c r="AE175" s="78"/>
    </row>
    <row r="176" spans="1:31" s="58" customFormat="1" ht="15">
      <c r="A176" s="33" t="s">
        <v>100</v>
      </c>
      <c r="B176" s="72"/>
      <c r="C176" s="72"/>
      <c r="D176" s="72"/>
      <c r="E176" s="72"/>
      <c r="F176" s="72"/>
      <c r="G176" s="72"/>
      <c r="H176" s="63"/>
      <c r="I176" s="73"/>
      <c r="J176" s="85"/>
      <c r="K176" s="85"/>
      <c r="L176" s="86"/>
      <c r="P176" s="66"/>
      <c r="Q176" s="67"/>
      <c r="R176" s="66"/>
      <c r="S176" s="67"/>
      <c r="T176" s="66"/>
      <c r="U176" s="67"/>
      <c r="V176" s="66"/>
      <c r="W176" s="67"/>
      <c r="AA176" s="5"/>
      <c r="AB176" s="78"/>
      <c r="AC176" s="78"/>
      <c r="AD176" s="78"/>
      <c r="AE176" s="78"/>
    </row>
    <row r="177" spans="1:31" s="33" customFormat="1">
      <c r="A177" s="33" t="s">
        <v>100</v>
      </c>
      <c r="B177" s="56" t="s">
        <v>83</v>
      </c>
      <c r="C177" s="111" t="s">
        <v>84</v>
      </c>
      <c r="D177" s="111"/>
      <c r="E177" s="111"/>
      <c r="F177" s="111"/>
      <c r="G177" s="111"/>
      <c r="H177" s="111"/>
      <c r="I177" s="111"/>
      <c r="J177" s="111"/>
      <c r="K177" s="112"/>
      <c r="L177" s="79"/>
      <c r="AA177" s="5"/>
      <c r="AB177" s="80"/>
      <c r="AC177" s="80"/>
      <c r="AD177" s="80"/>
      <c r="AE177" s="80"/>
    </row>
    <row r="178" spans="1:31" s="58" customFormat="1" ht="15">
      <c r="A178" s="33" t="s">
        <v>100</v>
      </c>
      <c r="B178" s="59" t="s">
        <v>85</v>
      </c>
      <c r="C178" s="60">
        <v>5</v>
      </c>
      <c r="D178" s="61" t="s">
        <v>86</v>
      </c>
      <c r="E178" s="1"/>
      <c r="F178" s="81"/>
      <c r="G178" s="82"/>
      <c r="H178" s="82"/>
      <c r="I178" s="73"/>
      <c r="J178" s="63"/>
      <c r="K178" s="64"/>
      <c r="L178" s="65" t="str">
        <f t="shared" ref="L178:L179" si="20">IF((E178+G178+I178+K178)*C178=0,"",(E178+G178+I178+K178)*C178)</f>
        <v/>
      </c>
      <c r="P178" s="66"/>
      <c r="Q178" s="67"/>
      <c r="R178" s="66"/>
      <c r="S178" s="67"/>
      <c r="T178" s="66"/>
      <c r="U178" s="67"/>
      <c r="V178" s="66"/>
      <c r="W178" s="67"/>
      <c r="AA178" s="5"/>
      <c r="AB178" s="78"/>
      <c r="AC178" s="78"/>
      <c r="AD178" s="78"/>
      <c r="AE178" s="78"/>
    </row>
    <row r="179" spans="1:31" s="58" customFormat="1" ht="15">
      <c r="A179" s="33" t="s">
        <v>100</v>
      </c>
      <c r="B179" s="59" t="s">
        <v>87</v>
      </c>
      <c r="C179" s="60">
        <v>3.5</v>
      </c>
      <c r="D179" s="62" t="s">
        <v>88</v>
      </c>
      <c r="E179" s="2"/>
      <c r="F179" s="87"/>
      <c r="G179" s="88"/>
      <c r="H179" s="88"/>
      <c r="I179" s="89"/>
      <c r="J179" s="83"/>
      <c r="K179" s="84"/>
      <c r="L179" s="65" t="str">
        <f t="shared" si="20"/>
        <v/>
      </c>
      <c r="P179" s="66"/>
      <c r="Q179" s="67"/>
      <c r="R179" s="66"/>
      <c r="S179" s="67"/>
      <c r="T179" s="66"/>
      <c r="U179" s="67"/>
      <c r="V179" s="66"/>
      <c r="W179" s="67"/>
      <c r="AA179" s="5"/>
      <c r="AB179" s="78"/>
      <c r="AC179" s="78"/>
      <c r="AD179" s="78"/>
      <c r="AE179" s="78"/>
    </row>
    <row r="180" spans="1:31">
      <c r="A180" s="33" t="s">
        <v>100</v>
      </c>
      <c r="C180" s="113" t="s">
        <v>89</v>
      </c>
      <c r="D180" s="113" t="s">
        <v>90</v>
      </c>
      <c r="E180" s="113"/>
      <c r="F180" s="114"/>
      <c r="G180" s="114"/>
      <c r="H180" s="114"/>
      <c r="I180" s="114"/>
      <c r="J180" s="114"/>
      <c r="K180" s="114"/>
      <c r="L180" s="90">
        <f>SUM(L141:L179)</f>
        <v>0</v>
      </c>
    </row>
    <row r="181" spans="1:31" ht="16.5" thickBot="1">
      <c r="A181" s="33" t="s">
        <v>100</v>
      </c>
      <c r="C181" s="92"/>
      <c r="D181" s="92"/>
      <c r="E181" s="92"/>
      <c r="F181" s="92"/>
      <c r="G181" s="92"/>
      <c r="H181" s="92"/>
      <c r="I181" s="92"/>
      <c r="J181" s="92"/>
      <c r="K181" s="92"/>
      <c r="L181" s="93"/>
      <c r="M181" s="93"/>
    </row>
    <row r="182" spans="1:31" s="45" customFormat="1" ht="24" thickTop="1">
      <c r="A182" s="33" t="s">
        <v>100</v>
      </c>
      <c r="B182" s="42"/>
      <c r="C182" s="42"/>
      <c r="D182" s="42"/>
      <c r="E182" s="42"/>
      <c r="F182" s="43"/>
      <c r="G182" s="43"/>
      <c r="H182" s="43"/>
      <c r="I182" s="43"/>
      <c r="J182" s="43"/>
      <c r="K182" s="42"/>
      <c r="L182" s="44" t="s">
        <v>93</v>
      </c>
      <c r="M182" s="42"/>
      <c r="AA182" s="46"/>
      <c r="AB182" s="46"/>
      <c r="AC182" s="46"/>
      <c r="AD182" s="46"/>
      <c r="AE182" s="46"/>
    </row>
    <row r="183" spans="1:31" s="47" customFormat="1" ht="27">
      <c r="A183" s="33" t="s">
        <v>100</v>
      </c>
      <c r="B183" s="108" t="s">
        <v>35</v>
      </c>
      <c r="C183" s="108"/>
      <c r="D183" s="108"/>
      <c r="E183" s="108"/>
      <c r="F183" s="109" t="str">
        <f>IF($J$14="","vul bovenaan je naam in",$J$14)</f>
        <v>vul bovenaan je naam in</v>
      </c>
      <c r="G183" s="109"/>
      <c r="H183" s="109"/>
      <c r="I183" s="109"/>
      <c r="J183" s="109"/>
      <c r="K183" s="110" t="str">
        <f>CONCATENATE("*",L182,"*")</f>
        <v>*WW4*</v>
      </c>
      <c r="L183" s="110"/>
      <c r="M183" s="7"/>
      <c r="AA183" s="5"/>
      <c r="AB183" s="5"/>
      <c r="AC183" s="5"/>
      <c r="AD183" s="5"/>
      <c r="AE183" s="5"/>
    </row>
    <row r="184" spans="1:31" s="47" customFormat="1" ht="28.5">
      <c r="A184" s="33" t="s">
        <v>100</v>
      </c>
      <c r="B184" s="48"/>
      <c r="C184" s="48"/>
      <c r="D184" s="48"/>
      <c r="E184" s="48" t="s">
        <v>19</v>
      </c>
      <c r="F184" s="115" t="str">
        <f>IF($J$16=0,"vul bovenaan je speltak in",$J$16)</f>
        <v>vul bovenaan je speltak in</v>
      </c>
      <c r="G184" s="115"/>
      <c r="H184" s="115"/>
      <c r="I184" s="115"/>
      <c r="J184" s="115"/>
      <c r="K184" s="49"/>
      <c r="L184" s="50"/>
      <c r="M184" s="7"/>
      <c r="AA184" s="5"/>
      <c r="AB184" s="5"/>
      <c r="AC184" s="5"/>
      <c r="AD184" s="5"/>
      <c r="AE184" s="5"/>
    </row>
    <row r="185" spans="1:31" s="47" customFormat="1" ht="28.5">
      <c r="A185" s="33" t="s">
        <v>100</v>
      </c>
      <c r="B185" s="48"/>
      <c r="C185" s="48"/>
      <c r="D185" s="48"/>
      <c r="E185" s="48"/>
      <c r="F185" s="51"/>
      <c r="G185" s="51"/>
      <c r="H185" s="51"/>
      <c r="I185" s="51"/>
      <c r="J185" s="51"/>
      <c r="K185" s="49"/>
      <c r="L185" s="50"/>
      <c r="M185" s="7"/>
      <c r="AA185" s="5"/>
      <c r="AB185" s="5"/>
      <c r="AC185" s="5"/>
      <c r="AD185" s="5"/>
      <c r="AE185" s="5"/>
    </row>
    <row r="186" spans="1:31" s="7" customFormat="1" ht="15">
      <c r="A186" s="33" t="s">
        <v>100</v>
      </c>
      <c r="E186" s="8"/>
      <c r="F186" s="11"/>
      <c r="G186" s="8"/>
      <c r="H186" s="52"/>
      <c r="I186" s="52"/>
      <c r="J186" s="53"/>
      <c r="K186" s="54"/>
      <c r="L186" s="54"/>
      <c r="AA186" s="5"/>
      <c r="AB186" s="5"/>
      <c r="AC186" s="5"/>
      <c r="AD186" s="5"/>
      <c r="AE186" s="5"/>
    </row>
    <row r="187" spans="1:31" s="7" customFormat="1" ht="15">
      <c r="A187" s="33" t="s">
        <v>100</v>
      </c>
      <c r="B187" s="55"/>
      <c r="C187" s="116" t="s">
        <v>36</v>
      </c>
      <c r="D187" s="116"/>
      <c r="E187" s="116"/>
      <c r="F187" s="117"/>
      <c r="G187" s="117"/>
      <c r="H187" s="117"/>
      <c r="I187" s="117"/>
      <c r="J187" s="117"/>
      <c r="K187" s="117"/>
      <c r="L187" s="117"/>
      <c r="AA187" s="5"/>
      <c r="AB187" s="5"/>
      <c r="AC187" s="5"/>
      <c r="AD187" s="5"/>
      <c r="AE187" s="5"/>
    </row>
    <row r="188" spans="1:31" s="7" customFormat="1" ht="15">
      <c r="A188" s="33" t="s">
        <v>100</v>
      </c>
      <c r="B188" s="55"/>
      <c r="K188" s="27"/>
      <c r="L188" s="27"/>
      <c r="AA188" s="5"/>
      <c r="AB188" s="5"/>
      <c r="AC188" s="5"/>
      <c r="AD188" s="5"/>
      <c r="AE188" s="5"/>
    </row>
    <row r="189" spans="1:31" s="33" customFormat="1" ht="15">
      <c r="A189" s="33" t="s">
        <v>100</v>
      </c>
      <c r="B189" s="56" t="s">
        <v>37</v>
      </c>
      <c r="C189" s="111" t="s">
        <v>38</v>
      </c>
      <c r="D189" s="111"/>
      <c r="E189" s="111"/>
      <c r="F189" s="111"/>
      <c r="G189" s="111"/>
      <c r="H189" s="111"/>
      <c r="I189" s="111"/>
      <c r="J189" s="111"/>
      <c r="K189" s="111"/>
      <c r="L189" s="57"/>
      <c r="AA189" s="5"/>
      <c r="AB189" s="5"/>
      <c r="AC189" s="5"/>
      <c r="AD189" s="5"/>
      <c r="AE189" s="5"/>
    </row>
    <row r="190" spans="1:31" s="58" customFormat="1" ht="15">
      <c r="A190" s="33" t="s">
        <v>100</v>
      </c>
      <c r="B190" s="59" t="s">
        <v>39</v>
      </c>
      <c r="C190" s="60">
        <v>3.75</v>
      </c>
      <c r="D190" s="61" t="s">
        <v>40</v>
      </c>
      <c r="E190" s="1"/>
      <c r="F190" s="62" t="s">
        <v>41</v>
      </c>
      <c r="G190" s="2"/>
      <c r="H190" s="62" t="s">
        <v>42</v>
      </c>
      <c r="I190" s="2"/>
      <c r="J190" s="63"/>
      <c r="K190" s="64"/>
      <c r="L190" s="65" t="str">
        <f t="shared" ref="L190:L192" si="21">IF((E190+G190+I190+K190)*C190=0,"",(E190+G190+I190+K190)*C190)</f>
        <v/>
      </c>
      <c r="P190" s="66"/>
      <c r="Q190" s="67"/>
      <c r="R190" s="66"/>
      <c r="S190" s="67"/>
      <c r="T190" s="66"/>
      <c r="U190" s="67"/>
      <c r="V190" s="66"/>
      <c r="W190" s="67"/>
      <c r="AA190" s="5"/>
      <c r="AB190" s="5"/>
      <c r="AC190" s="5"/>
      <c r="AD190" s="5"/>
      <c r="AE190" s="5"/>
    </row>
    <row r="191" spans="1:31" s="58" customFormat="1" ht="15">
      <c r="A191" s="33" t="s">
        <v>100</v>
      </c>
      <c r="B191" s="59" t="s">
        <v>46</v>
      </c>
      <c r="C191" s="60">
        <v>3.75</v>
      </c>
      <c r="D191" s="61" t="s">
        <v>47</v>
      </c>
      <c r="E191" s="1"/>
      <c r="F191" s="68"/>
      <c r="G191" s="69"/>
      <c r="H191" s="70"/>
      <c r="I191" s="71"/>
      <c r="J191" s="63"/>
      <c r="K191" s="64"/>
      <c r="L191" s="65" t="str">
        <f t="shared" si="21"/>
        <v/>
      </c>
      <c r="P191" s="66"/>
      <c r="Q191" s="67"/>
      <c r="R191" s="66"/>
      <c r="S191" s="67"/>
      <c r="T191" s="66"/>
      <c r="U191" s="67"/>
      <c r="V191" s="66"/>
      <c r="W191" s="67"/>
      <c r="AA191" s="5"/>
      <c r="AB191" s="5"/>
      <c r="AC191" s="5"/>
      <c r="AD191" s="5"/>
      <c r="AE191" s="5"/>
    </row>
    <row r="192" spans="1:31" s="58" customFormat="1" ht="15">
      <c r="A192" s="33" t="s">
        <v>100</v>
      </c>
      <c r="B192" s="59" t="s">
        <v>48</v>
      </c>
      <c r="C192" s="60">
        <v>3.75</v>
      </c>
      <c r="D192" s="62" t="s">
        <v>43</v>
      </c>
      <c r="E192" s="2"/>
      <c r="F192" s="62" t="s">
        <v>44</v>
      </c>
      <c r="G192" s="2"/>
      <c r="H192" s="62" t="s">
        <v>45</v>
      </c>
      <c r="I192" s="2"/>
      <c r="J192" s="63"/>
      <c r="K192" s="64"/>
      <c r="L192" s="65" t="str">
        <f t="shared" si="21"/>
        <v/>
      </c>
      <c r="P192" s="66"/>
      <c r="Q192" s="67"/>
      <c r="R192" s="66"/>
      <c r="S192" s="67"/>
      <c r="T192" s="66"/>
      <c r="U192" s="67"/>
      <c r="V192" s="66"/>
      <c r="W192" s="67"/>
      <c r="AA192" s="5"/>
      <c r="AB192" s="5"/>
      <c r="AC192" s="5"/>
      <c r="AD192" s="5"/>
      <c r="AE192" s="5"/>
    </row>
    <row r="193" spans="1:31" s="58" customFormat="1" ht="15">
      <c r="A193" s="33" t="s">
        <v>100</v>
      </c>
      <c r="B193" s="72"/>
      <c r="C193" s="72"/>
      <c r="D193" s="72"/>
      <c r="E193" s="72"/>
      <c r="F193" s="72"/>
      <c r="G193" s="72"/>
      <c r="H193" s="72"/>
      <c r="I193" s="72"/>
      <c r="J193" s="63"/>
      <c r="K193" s="73"/>
      <c r="L193" s="65"/>
      <c r="P193" s="66"/>
      <c r="Q193" s="67"/>
      <c r="R193" s="66"/>
      <c r="S193" s="67"/>
      <c r="T193" s="66"/>
      <c r="U193" s="67"/>
      <c r="V193" s="66"/>
      <c r="W193" s="67"/>
      <c r="AA193" s="5"/>
      <c r="AB193" s="5"/>
      <c r="AC193" s="5"/>
      <c r="AD193" s="5"/>
      <c r="AE193" s="5"/>
    </row>
    <row r="194" spans="1:31" s="7" customFormat="1" ht="15">
      <c r="A194" s="33" t="s">
        <v>100</v>
      </c>
      <c r="B194" s="56" t="s">
        <v>49</v>
      </c>
      <c r="C194" s="118" t="s">
        <v>50</v>
      </c>
      <c r="D194" s="118"/>
      <c r="E194" s="118"/>
      <c r="F194" s="118"/>
      <c r="G194" s="118"/>
      <c r="H194" s="118"/>
      <c r="I194" s="118"/>
      <c r="J194" s="118"/>
      <c r="K194" s="118"/>
      <c r="L194" s="74"/>
      <c r="Q194" s="75"/>
      <c r="S194" s="75"/>
      <c r="U194" s="75"/>
      <c r="W194" s="75"/>
      <c r="AA194" s="5"/>
      <c r="AB194" s="5"/>
      <c r="AC194" s="5"/>
      <c r="AD194" s="5"/>
      <c r="AE194" s="5"/>
    </row>
    <row r="195" spans="1:31" s="58" customFormat="1" ht="15">
      <c r="A195" s="33" t="s">
        <v>100</v>
      </c>
      <c r="B195" s="59" t="s">
        <v>51</v>
      </c>
      <c r="C195" s="60">
        <v>2.25</v>
      </c>
      <c r="D195" s="61" t="s">
        <v>40</v>
      </c>
      <c r="E195" s="1"/>
      <c r="F195" s="63"/>
      <c r="G195" s="73"/>
      <c r="H195" s="63"/>
      <c r="I195" s="73"/>
      <c r="J195" s="63"/>
      <c r="K195" s="64"/>
      <c r="L195" s="65" t="str">
        <f t="shared" ref="L195:L201" si="22">IF((E195+G195+I195+K195)*C195=0,"",(E195+G195+I195+K195)*C195)</f>
        <v/>
      </c>
      <c r="P195" s="66"/>
      <c r="Q195" s="67"/>
      <c r="R195" s="66"/>
      <c r="S195" s="67"/>
      <c r="T195" s="66"/>
      <c r="U195" s="67"/>
      <c r="V195" s="66"/>
      <c r="W195" s="67"/>
      <c r="AA195" s="5"/>
      <c r="AB195" s="5"/>
      <c r="AC195" s="5"/>
      <c r="AD195" s="5"/>
      <c r="AE195" s="5"/>
    </row>
    <row r="196" spans="1:31" s="58" customFormat="1" ht="15">
      <c r="A196" s="33" t="s">
        <v>100</v>
      </c>
      <c r="B196" s="59" t="s">
        <v>52</v>
      </c>
      <c r="C196" s="60">
        <v>2.25</v>
      </c>
      <c r="D196" s="62" t="s">
        <v>44</v>
      </c>
      <c r="E196" s="2"/>
      <c r="F196" s="62" t="s">
        <v>45</v>
      </c>
      <c r="G196" s="2"/>
      <c r="H196" s="62" t="s">
        <v>47</v>
      </c>
      <c r="I196" s="2"/>
      <c r="J196" s="63"/>
      <c r="K196" s="64"/>
      <c r="L196" s="65" t="str">
        <f t="shared" si="22"/>
        <v/>
      </c>
      <c r="P196" s="66"/>
      <c r="Q196" s="67"/>
      <c r="R196" s="66"/>
      <c r="S196" s="67"/>
      <c r="T196" s="66"/>
      <c r="U196" s="67"/>
      <c r="V196" s="66"/>
      <c r="W196" s="67"/>
      <c r="AA196" s="5"/>
      <c r="AB196" s="5"/>
      <c r="AC196" s="5"/>
      <c r="AD196" s="5"/>
      <c r="AE196" s="5"/>
    </row>
    <row r="197" spans="1:31" s="58" customFormat="1" ht="15">
      <c r="A197" s="33" t="s">
        <v>100</v>
      </c>
      <c r="B197" s="59" t="s">
        <v>53</v>
      </c>
      <c r="C197" s="60">
        <v>2.25</v>
      </c>
      <c r="D197" s="62" t="s">
        <v>54</v>
      </c>
      <c r="E197" s="2"/>
      <c r="F197" s="68"/>
      <c r="G197" s="69"/>
      <c r="H197" s="70"/>
      <c r="I197" s="71"/>
      <c r="J197" s="63"/>
      <c r="K197" s="64"/>
      <c r="L197" s="65" t="str">
        <f t="shared" si="22"/>
        <v/>
      </c>
      <c r="P197" s="66"/>
      <c r="Q197" s="67"/>
      <c r="R197" s="66"/>
      <c r="S197" s="67"/>
      <c r="T197" s="66"/>
      <c r="U197" s="67"/>
      <c r="V197" s="66"/>
      <c r="W197" s="67"/>
      <c r="AA197" s="5"/>
      <c r="AB197" s="5"/>
      <c r="AC197" s="5"/>
      <c r="AD197" s="5"/>
      <c r="AE197" s="5"/>
    </row>
    <row r="198" spans="1:31" s="58" customFormat="1" ht="15">
      <c r="A198" s="33" t="s">
        <v>100</v>
      </c>
      <c r="B198" s="59" t="s">
        <v>55</v>
      </c>
      <c r="C198" s="60">
        <v>2.25</v>
      </c>
      <c r="D198" s="76" t="s">
        <v>56</v>
      </c>
      <c r="E198" s="3"/>
      <c r="F198" s="77"/>
      <c r="G198" s="73"/>
      <c r="H198" s="63"/>
      <c r="I198" s="73"/>
      <c r="J198" s="63"/>
      <c r="K198" s="64"/>
      <c r="L198" s="65" t="str">
        <f t="shared" si="22"/>
        <v/>
      </c>
      <c r="P198" s="66"/>
      <c r="Q198" s="67"/>
      <c r="R198" s="66"/>
      <c r="S198" s="67"/>
      <c r="T198" s="66"/>
      <c r="U198" s="67"/>
      <c r="V198" s="66"/>
      <c r="W198" s="67"/>
      <c r="AA198" s="5"/>
      <c r="AB198" s="5"/>
      <c r="AC198" s="5"/>
      <c r="AD198" s="5"/>
      <c r="AE198" s="5"/>
    </row>
    <row r="199" spans="1:31" s="58" customFormat="1" ht="15">
      <c r="A199" s="33" t="s">
        <v>100</v>
      </c>
      <c r="B199" s="59" t="s">
        <v>57</v>
      </c>
      <c r="C199" s="60">
        <v>2.25</v>
      </c>
      <c r="D199" s="62" t="s">
        <v>44</v>
      </c>
      <c r="E199" s="2"/>
      <c r="F199" s="62" t="s">
        <v>58</v>
      </c>
      <c r="G199" s="2"/>
      <c r="H199" s="63"/>
      <c r="I199" s="73"/>
      <c r="J199" s="63"/>
      <c r="K199" s="64"/>
      <c r="L199" s="65" t="str">
        <f t="shared" si="22"/>
        <v/>
      </c>
      <c r="P199" s="66"/>
      <c r="Q199" s="67"/>
      <c r="R199" s="66"/>
      <c r="S199" s="67"/>
      <c r="T199" s="66"/>
      <c r="U199" s="67"/>
      <c r="V199" s="66"/>
      <c r="W199" s="67"/>
      <c r="AA199" s="5"/>
      <c r="AB199" s="5"/>
      <c r="AC199" s="5"/>
      <c r="AD199" s="5"/>
      <c r="AE199" s="5"/>
    </row>
    <row r="200" spans="1:31" s="58" customFormat="1" ht="15">
      <c r="A200" s="33" t="s">
        <v>100</v>
      </c>
      <c r="B200" s="59" t="s">
        <v>59</v>
      </c>
      <c r="C200" s="60">
        <v>2.25</v>
      </c>
      <c r="D200" s="76" t="s">
        <v>60</v>
      </c>
      <c r="E200" s="3"/>
      <c r="F200" s="11"/>
      <c r="G200" s="71"/>
      <c r="H200" s="63"/>
      <c r="I200" s="73"/>
      <c r="J200" s="63"/>
      <c r="K200" s="64"/>
      <c r="L200" s="65" t="str">
        <f t="shared" si="22"/>
        <v/>
      </c>
      <c r="P200" s="66"/>
      <c r="Q200" s="67"/>
      <c r="R200" s="66"/>
      <c r="S200" s="67"/>
      <c r="T200" s="66"/>
      <c r="U200" s="67"/>
      <c r="V200" s="66"/>
      <c r="W200" s="67"/>
      <c r="AA200" s="5"/>
      <c r="AB200" s="5"/>
      <c r="AC200" s="5"/>
      <c r="AD200" s="5"/>
      <c r="AE200" s="5"/>
    </row>
    <row r="201" spans="1:31" s="58" customFormat="1" ht="15">
      <c r="A201" s="33" t="s">
        <v>100</v>
      </c>
      <c r="B201" s="59" t="s">
        <v>61</v>
      </c>
      <c r="C201" s="60">
        <v>2.25</v>
      </c>
      <c r="D201" s="61" t="s">
        <v>43</v>
      </c>
      <c r="E201" s="1"/>
      <c r="F201" s="61" t="s">
        <v>44</v>
      </c>
      <c r="G201" s="1"/>
      <c r="H201" s="61" t="s">
        <v>40</v>
      </c>
      <c r="I201" s="1"/>
      <c r="J201" s="63"/>
      <c r="K201" s="64"/>
      <c r="L201" s="65" t="str">
        <f t="shared" si="22"/>
        <v/>
      </c>
      <c r="P201" s="66"/>
      <c r="Q201" s="67"/>
      <c r="R201" s="66"/>
      <c r="S201" s="67"/>
      <c r="T201" s="66"/>
      <c r="U201" s="67"/>
      <c r="V201" s="66"/>
      <c r="W201" s="67"/>
      <c r="AA201" s="5"/>
      <c r="AB201" s="5"/>
      <c r="AC201" s="5"/>
      <c r="AD201" s="5"/>
      <c r="AE201" s="5"/>
    </row>
    <row r="202" spans="1:31" s="58" customFormat="1" ht="15">
      <c r="A202" s="33" t="s">
        <v>100</v>
      </c>
      <c r="B202" s="59" t="s">
        <v>62</v>
      </c>
      <c r="C202" s="60">
        <v>2.25</v>
      </c>
      <c r="D202" s="61" t="s">
        <v>43</v>
      </c>
      <c r="E202" s="1"/>
      <c r="F202" s="62" t="s">
        <v>44</v>
      </c>
      <c r="G202" s="2"/>
      <c r="H202" s="62" t="s">
        <v>45</v>
      </c>
      <c r="I202" s="2"/>
      <c r="J202" s="62" t="s">
        <v>47</v>
      </c>
      <c r="K202" s="2"/>
      <c r="L202" s="65" t="str">
        <f>IF((E202+G202+I202+K202)*C202=0,"",(E202+G202+I202+K202)*C202)</f>
        <v/>
      </c>
      <c r="P202" s="66"/>
      <c r="Q202" s="67"/>
      <c r="R202" s="66"/>
      <c r="S202" s="67"/>
      <c r="T202" s="66"/>
      <c r="U202" s="67"/>
      <c r="V202" s="66"/>
      <c r="W202" s="67"/>
      <c r="AA202" s="5"/>
      <c r="AB202" s="5"/>
      <c r="AC202" s="5"/>
      <c r="AD202" s="5"/>
      <c r="AE202" s="5"/>
    </row>
    <row r="203" spans="1:31" s="58" customFormat="1" ht="15">
      <c r="A203" s="33" t="s">
        <v>100</v>
      </c>
      <c r="B203" s="59" t="s">
        <v>63</v>
      </c>
      <c r="C203" s="60">
        <v>2.25</v>
      </c>
      <c r="D203" s="61" t="s">
        <v>56</v>
      </c>
      <c r="E203" s="1"/>
      <c r="F203" s="63"/>
      <c r="G203" s="73"/>
      <c r="H203" s="63"/>
      <c r="I203" s="73"/>
      <c r="J203" s="63"/>
      <c r="K203" s="64"/>
      <c r="L203" s="65" t="str">
        <f t="shared" ref="L203:L209" si="23">IF((E203+G203+I203+K203)*C203=0,"",(E203+G203+I203+K203)*C203)</f>
        <v/>
      </c>
      <c r="P203" s="66"/>
      <c r="Q203" s="67"/>
      <c r="R203" s="66"/>
      <c r="S203" s="67"/>
      <c r="T203" s="66"/>
      <c r="U203" s="67"/>
      <c r="V203" s="66"/>
      <c r="W203" s="67"/>
      <c r="AA203" s="5"/>
      <c r="AB203" s="5"/>
      <c r="AC203" s="5"/>
      <c r="AD203" s="5"/>
      <c r="AE203" s="5"/>
    </row>
    <row r="204" spans="1:31" s="58" customFormat="1" ht="15">
      <c r="A204" s="33" t="s">
        <v>100</v>
      </c>
      <c r="B204" s="59" t="s">
        <v>64</v>
      </c>
      <c r="C204" s="60">
        <v>2.25</v>
      </c>
      <c r="D204" s="61" t="s">
        <v>47</v>
      </c>
      <c r="E204" s="1"/>
      <c r="F204" s="63"/>
      <c r="G204" s="73"/>
      <c r="H204" s="63"/>
      <c r="I204" s="73"/>
      <c r="J204" s="63"/>
      <c r="K204" s="64"/>
      <c r="L204" s="65" t="str">
        <f t="shared" si="23"/>
        <v/>
      </c>
      <c r="P204" s="66"/>
      <c r="Q204" s="67"/>
      <c r="R204" s="66"/>
      <c r="S204" s="67"/>
      <c r="T204" s="66"/>
      <c r="U204" s="67"/>
      <c r="V204" s="66"/>
      <c r="W204" s="67"/>
      <c r="AA204" s="5"/>
      <c r="AB204" s="5"/>
      <c r="AC204" s="5"/>
      <c r="AD204" s="5"/>
      <c r="AE204" s="5"/>
    </row>
    <row r="205" spans="1:31" s="58" customFormat="1" ht="15">
      <c r="A205" s="33" t="s">
        <v>100</v>
      </c>
      <c r="B205" s="59" t="s">
        <v>65</v>
      </c>
      <c r="C205" s="60">
        <v>2.25</v>
      </c>
      <c r="D205" s="61" t="s">
        <v>40</v>
      </c>
      <c r="E205" s="1"/>
      <c r="F205" s="63"/>
      <c r="G205" s="73"/>
      <c r="H205" s="63"/>
      <c r="I205" s="73"/>
      <c r="J205" s="63"/>
      <c r="K205" s="64"/>
      <c r="L205" s="65" t="str">
        <f t="shared" si="23"/>
        <v/>
      </c>
      <c r="P205" s="66"/>
      <c r="Q205" s="67"/>
      <c r="R205" s="66"/>
      <c r="S205" s="67"/>
      <c r="T205" s="66"/>
      <c r="U205" s="67"/>
      <c r="V205" s="66"/>
      <c r="W205" s="67"/>
      <c r="AA205" s="5"/>
      <c r="AB205" s="5"/>
      <c r="AC205" s="5"/>
      <c r="AD205" s="5"/>
      <c r="AE205" s="5"/>
    </row>
    <row r="206" spans="1:31" s="58" customFormat="1" ht="15">
      <c r="A206" s="33" t="s">
        <v>100</v>
      </c>
      <c r="B206" s="59" t="s">
        <v>66</v>
      </c>
      <c r="C206" s="60">
        <v>2.25</v>
      </c>
      <c r="D206" s="61" t="s">
        <v>47</v>
      </c>
      <c r="E206" s="1"/>
      <c r="F206" s="63"/>
      <c r="G206" s="73"/>
      <c r="H206" s="63"/>
      <c r="I206" s="73"/>
      <c r="J206" s="63"/>
      <c r="K206" s="64"/>
      <c r="L206" s="65" t="str">
        <f t="shared" si="23"/>
        <v/>
      </c>
      <c r="P206" s="66"/>
      <c r="Q206" s="67"/>
      <c r="R206" s="66"/>
      <c r="S206" s="67"/>
      <c r="T206" s="66"/>
      <c r="U206" s="67"/>
      <c r="V206" s="66"/>
      <c r="W206" s="67"/>
      <c r="AA206" s="5"/>
      <c r="AB206" s="5"/>
      <c r="AC206" s="5"/>
      <c r="AD206" s="5"/>
      <c r="AE206" s="5"/>
    </row>
    <row r="207" spans="1:31" s="58" customFormat="1" ht="15">
      <c r="A207" s="33" t="s">
        <v>100</v>
      </c>
      <c r="B207" s="59" t="s">
        <v>67</v>
      </c>
      <c r="C207" s="60">
        <v>2.25</v>
      </c>
      <c r="D207" s="61" t="s">
        <v>43</v>
      </c>
      <c r="E207" s="1"/>
      <c r="F207" s="61" t="s">
        <v>44</v>
      </c>
      <c r="G207" s="1"/>
      <c r="H207" s="63"/>
      <c r="I207" s="73"/>
      <c r="J207" s="63"/>
      <c r="K207" s="64"/>
      <c r="L207" s="65" t="str">
        <f t="shared" si="23"/>
        <v/>
      </c>
      <c r="P207" s="66"/>
      <c r="Q207" s="67"/>
      <c r="R207" s="66"/>
      <c r="S207" s="67"/>
      <c r="T207" s="66"/>
      <c r="U207" s="67"/>
      <c r="V207" s="66"/>
      <c r="W207" s="67"/>
      <c r="AA207" s="5"/>
      <c r="AB207" s="5"/>
      <c r="AC207" s="5"/>
      <c r="AD207" s="5"/>
      <c r="AE207" s="5"/>
    </row>
    <row r="208" spans="1:31" s="58" customFormat="1" ht="15">
      <c r="A208" s="33" t="s">
        <v>100</v>
      </c>
      <c r="B208" s="59" t="s">
        <v>68</v>
      </c>
      <c r="C208" s="60">
        <v>2.25</v>
      </c>
      <c r="D208" s="61" t="s">
        <v>43</v>
      </c>
      <c r="E208" s="1"/>
      <c r="F208" s="61" t="s">
        <v>44</v>
      </c>
      <c r="G208" s="1"/>
      <c r="H208" s="61" t="s">
        <v>45</v>
      </c>
      <c r="I208" s="1"/>
      <c r="J208" s="63"/>
      <c r="K208" s="64"/>
      <c r="L208" s="65" t="str">
        <f t="shared" si="23"/>
        <v/>
      </c>
      <c r="P208" s="66"/>
      <c r="Q208" s="67"/>
      <c r="R208" s="66"/>
      <c r="S208" s="67"/>
      <c r="T208" s="66"/>
      <c r="U208" s="67"/>
      <c r="V208" s="66"/>
      <c r="W208" s="67"/>
      <c r="AA208" s="5"/>
      <c r="AB208" s="5"/>
      <c r="AC208" s="5"/>
      <c r="AD208" s="5"/>
      <c r="AE208" s="5"/>
    </row>
    <row r="209" spans="1:31" s="58" customFormat="1" ht="15">
      <c r="A209" s="33" t="s">
        <v>100</v>
      </c>
      <c r="B209" s="59" t="s">
        <v>69</v>
      </c>
      <c r="C209" s="60">
        <v>2.25</v>
      </c>
      <c r="D209" s="62" t="s">
        <v>43</v>
      </c>
      <c r="E209" s="2"/>
      <c r="F209" s="62" t="s">
        <v>44</v>
      </c>
      <c r="G209" s="2"/>
      <c r="H209" s="62" t="s">
        <v>45</v>
      </c>
      <c r="I209" s="2"/>
      <c r="J209" s="63"/>
      <c r="K209" s="64"/>
      <c r="L209" s="65" t="str">
        <f t="shared" si="23"/>
        <v/>
      </c>
      <c r="P209" s="66"/>
      <c r="Q209" s="67"/>
      <c r="R209" s="66"/>
      <c r="S209" s="67"/>
      <c r="T209" s="66"/>
      <c r="U209" s="67"/>
      <c r="V209" s="66"/>
      <c r="W209" s="67"/>
      <c r="AA209" s="5"/>
      <c r="AB209" s="5"/>
      <c r="AC209" s="5"/>
      <c r="AD209" s="5"/>
      <c r="AE209" s="5"/>
    </row>
    <row r="210" spans="1:31" s="58" customFormat="1" ht="15">
      <c r="A210" s="33" t="s">
        <v>100</v>
      </c>
      <c r="B210" s="72"/>
      <c r="C210" s="72"/>
      <c r="D210" s="72"/>
      <c r="E210" s="72"/>
      <c r="F210" s="72"/>
      <c r="G210" s="72"/>
      <c r="H210" s="72"/>
      <c r="I210" s="72"/>
      <c r="J210" s="63"/>
      <c r="K210" s="73"/>
      <c r="L210" s="65"/>
      <c r="P210" s="66"/>
      <c r="Q210" s="67"/>
      <c r="R210" s="66"/>
      <c r="S210" s="67"/>
      <c r="T210" s="66"/>
      <c r="U210" s="67"/>
      <c r="V210" s="66"/>
      <c r="W210" s="67"/>
      <c r="AA210" s="5"/>
      <c r="AB210" s="5"/>
      <c r="AC210" s="5"/>
      <c r="AD210" s="78"/>
      <c r="AE210" s="78"/>
    </row>
    <row r="211" spans="1:31" s="33" customFormat="1">
      <c r="A211" s="33" t="s">
        <v>100</v>
      </c>
      <c r="B211" s="56" t="s">
        <v>70</v>
      </c>
      <c r="C211" s="111" t="s">
        <v>71</v>
      </c>
      <c r="D211" s="111"/>
      <c r="E211" s="111"/>
      <c r="F211" s="111"/>
      <c r="G211" s="111"/>
      <c r="H211" s="111"/>
      <c r="I211" s="111"/>
      <c r="J211" s="111"/>
      <c r="K211" s="111"/>
      <c r="L211" s="79"/>
      <c r="AA211" s="5"/>
      <c r="AB211" s="5"/>
      <c r="AC211" s="5"/>
      <c r="AD211" s="80"/>
      <c r="AE211" s="80"/>
    </row>
    <row r="212" spans="1:31" s="58" customFormat="1" ht="15">
      <c r="A212" s="33" t="s">
        <v>100</v>
      </c>
      <c r="B212" s="59" t="s">
        <v>72</v>
      </c>
      <c r="C212" s="60">
        <v>12.5</v>
      </c>
      <c r="D212" s="62" t="s">
        <v>73</v>
      </c>
      <c r="E212" s="2"/>
      <c r="F212" s="63"/>
      <c r="G212" s="73"/>
      <c r="H212" s="63"/>
      <c r="I212" s="73"/>
      <c r="J212" s="63"/>
      <c r="K212" s="64"/>
      <c r="L212" s="65" t="str">
        <f t="shared" ref="L212:L214" si="24">IF((E212+G212+I212+K212)*C212=0,"",(E212+G212+I212+K212)*C212)</f>
        <v/>
      </c>
      <c r="P212" s="66"/>
      <c r="Q212" s="67"/>
      <c r="R212" s="66"/>
      <c r="S212" s="67"/>
      <c r="T212" s="66"/>
      <c r="U212" s="67"/>
      <c r="V212" s="66"/>
      <c r="W212" s="67"/>
      <c r="AA212" s="5"/>
      <c r="AB212" s="5"/>
      <c r="AC212" s="5"/>
      <c r="AD212" s="5"/>
      <c r="AE212" s="5"/>
    </row>
    <row r="213" spans="1:31" s="58" customFormat="1" ht="15">
      <c r="A213" s="33" t="s">
        <v>100</v>
      </c>
      <c r="B213" s="59" t="s">
        <v>62</v>
      </c>
      <c r="C213" s="60">
        <v>12.5</v>
      </c>
      <c r="D213" s="62" t="s">
        <v>44</v>
      </c>
      <c r="E213" s="2"/>
      <c r="F213" s="63"/>
      <c r="G213" s="73"/>
      <c r="H213" s="63"/>
      <c r="I213" s="73"/>
      <c r="J213" s="63"/>
      <c r="K213" s="64"/>
      <c r="L213" s="65" t="str">
        <f t="shared" si="24"/>
        <v/>
      </c>
      <c r="P213" s="66"/>
      <c r="Q213" s="67"/>
      <c r="R213" s="66"/>
      <c r="S213" s="67"/>
      <c r="T213" s="66"/>
      <c r="U213" s="67"/>
      <c r="V213" s="66"/>
      <c r="W213" s="67"/>
      <c r="AA213" s="5"/>
      <c r="AB213" s="5"/>
      <c r="AC213" s="5"/>
      <c r="AD213" s="5"/>
      <c r="AE213" s="5"/>
    </row>
    <row r="214" spans="1:31" s="58" customFormat="1" ht="15">
      <c r="A214" s="33" t="s">
        <v>100</v>
      </c>
      <c r="B214" s="59" t="s">
        <v>75</v>
      </c>
      <c r="C214" s="60">
        <v>12.5</v>
      </c>
      <c r="D214" s="62" t="s">
        <v>47</v>
      </c>
      <c r="E214" s="2"/>
      <c r="F214" s="73"/>
      <c r="G214" s="73"/>
      <c r="H214" s="73"/>
      <c r="I214" s="73"/>
      <c r="J214" s="73"/>
      <c r="K214" s="64"/>
      <c r="L214" s="65" t="str">
        <f t="shared" si="24"/>
        <v/>
      </c>
      <c r="P214" s="66"/>
      <c r="Q214" s="67"/>
      <c r="R214" s="66"/>
      <c r="S214" s="67"/>
      <c r="T214" s="66"/>
      <c r="U214" s="67"/>
      <c r="V214" s="66"/>
      <c r="W214" s="67"/>
      <c r="AA214" s="5"/>
      <c r="AB214" s="5"/>
      <c r="AC214" s="5"/>
      <c r="AD214" s="5"/>
      <c r="AE214" s="5"/>
    </row>
    <row r="215" spans="1:31" s="58" customFormat="1" ht="15">
      <c r="A215" s="33" t="s">
        <v>100</v>
      </c>
      <c r="B215" s="72"/>
      <c r="C215" s="72"/>
      <c r="D215" s="72"/>
      <c r="E215" s="72"/>
      <c r="F215" s="73"/>
      <c r="G215" s="73"/>
      <c r="H215" s="73"/>
      <c r="I215" s="73"/>
      <c r="J215" s="73"/>
      <c r="K215" s="64"/>
      <c r="L215" s="65"/>
      <c r="P215" s="66"/>
      <c r="Q215" s="67"/>
      <c r="R215" s="66"/>
      <c r="S215" s="67"/>
      <c r="T215" s="66"/>
      <c r="U215" s="67"/>
      <c r="V215" s="66"/>
      <c r="W215" s="67"/>
      <c r="AA215" s="5"/>
      <c r="AB215" s="5"/>
      <c r="AC215" s="5"/>
      <c r="AD215" s="5"/>
      <c r="AE215" s="5"/>
    </row>
    <row r="216" spans="1:31" s="58" customFormat="1" ht="15">
      <c r="A216" s="33" t="s">
        <v>100</v>
      </c>
      <c r="B216" s="56" t="s">
        <v>70</v>
      </c>
      <c r="C216" s="111" t="s">
        <v>101</v>
      </c>
      <c r="D216" s="111"/>
      <c r="E216" s="111"/>
      <c r="F216" s="111"/>
      <c r="G216" s="111"/>
      <c r="H216" s="111"/>
      <c r="I216" s="111"/>
      <c r="J216" s="111"/>
      <c r="K216" s="111"/>
      <c r="L216" s="79"/>
      <c r="P216" s="66"/>
      <c r="Q216" s="67"/>
      <c r="R216" s="66"/>
      <c r="S216" s="67"/>
      <c r="T216" s="66"/>
      <c r="U216" s="67"/>
      <c r="V216" s="66"/>
      <c r="W216" s="67"/>
      <c r="AA216" s="5"/>
      <c r="AB216" s="5"/>
      <c r="AC216" s="5"/>
      <c r="AD216" s="78"/>
      <c r="AE216" s="78"/>
    </row>
    <row r="217" spans="1:31" s="58" customFormat="1" ht="15">
      <c r="A217" s="33" t="s">
        <v>100</v>
      </c>
      <c r="B217" s="59" t="s">
        <v>74</v>
      </c>
      <c r="C217" s="60">
        <v>15</v>
      </c>
      <c r="D217" s="62" t="s">
        <v>47</v>
      </c>
      <c r="E217" s="2"/>
      <c r="F217" s="63"/>
      <c r="G217" s="73"/>
      <c r="H217" s="63"/>
      <c r="I217" s="73"/>
      <c r="J217" s="63"/>
      <c r="K217" s="64"/>
      <c r="L217" s="65" t="str">
        <f t="shared" ref="L217:L218" si="25">IF((E217+G217+I217+K217)*C217=0,"",(E217+G217+I217+K217)*C217)</f>
        <v/>
      </c>
      <c r="P217" s="66"/>
      <c r="Q217" s="67"/>
      <c r="R217" s="66"/>
      <c r="S217" s="67"/>
      <c r="T217" s="66"/>
      <c r="U217" s="67"/>
      <c r="V217" s="66"/>
      <c r="W217" s="67"/>
      <c r="AA217" s="5"/>
      <c r="AB217" s="5"/>
      <c r="AC217" s="5"/>
      <c r="AD217" s="78"/>
      <c r="AE217" s="78"/>
    </row>
    <row r="218" spans="1:31" s="58" customFormat="1" ht="15">
      <c r="A218" s="33" t="s">
        <v>100</v>
      </c>
      <c r="B218" s="59" t="s">
        <v>102</v>
      </c>
      <c r="C218" s="60">
        <v>17.5</v>
      </c>
      <c r="D218" s="62" t="s">
        <v>56</v>
      </c>
      <c r="E218" s="2"/>
      <c r="F218" s="73"/>
      <c r="G218" s="73"/>
      <c r="H218" s="73"/>
      <c r="I218" s="73"/>
      <c r="J218" s="73"/>
      <c r="K218" s="64"/>
      <c r="L218" s="65" t="str">
        <f t="shared" si="25"/>
        <v/>
      </c>
      <c r="P218" s="66"/>
      <c r="Q218" s="67"/>
      <c r="R218" s="66"/>
      <c r="S218" s="67"/>
      <c r="T218" s="66"/>
      <c r="U218" s="67"/>
      <c r="V218" s="66"/>
      <c r="W218" s="67"/>
      <c r="AA218" s="5"/>
      <c r="AB218" s="5"/>
      <c r="AC218" s="5"/>
      <c r="AD218" s="78"/>
      <c r="AE218" s="78"/>
    </row>
    <row r="219" spans="1:31" s="58" customFormat="1" ht="15">
      <c r="A219" s="33" t="s">
        <v>100</v>
      </c>
      <c r="B219" s="72"/>
      <c r="C219" s="72"/>
      <c r="D219" s="72"/>
      <c r="E219" s="72"/>
      <c r="F219" s="73"/>
      <c r="G219" s="73"/>
      <c r="H219" s="73"/>
      <c r="I219" s="73"/>
      <c r="J219" s="73"/>
      <c r="K219" s="64"/>
      <c r="L219" s="65"/>
      <c r="P219" s="66"/>
      <c r="Q219" s="67"/>
      <c r="R219" s="66"/>
      <c r="S219" s="67"/>
      <c r="T219" s="66"/>
      <c r="U219" s="67"/>
      <c r="V219" s="66"/>
      <c r="W219" s="67"/>
      <c r="AA219" s="5"/>
      <c r="AB219" s="5"/>
      <c r="AC219" s="5"/>
      <c r="AD219" s="78"/>
      <c r="AE219" s="78"/>
    </row>
    <row r="220" spans="1:31" s="33" customFormat="1">
      <c r="A220" s="33" t="s">
        <v>100</v>
      </c>
      <c r="B220" s="56" t="s">
        <v>76</v>
      </c>
      <c r="C220" s="111" t="s">
        <v>77</v>
      </c>
      <c r="D220" s="111"/>
      <c r="E220" s="111"/>
      <c r="F220" s="111"/>
      <c r="G220" s="111"/>
      <c r="H220" s="111"/>
      <c r="I220" s="111"/>
      <c r="J220" s="111"/>
      <c r="K220" s="111"/>
      <c r="L220" s="79"/>
      <c r="AA220" s="5"/>
      <c r="AB220" s="80"/>
      <c r="AC220" s="80"/>
      <c r="AD220" s="80"/>
      <c r="AE220" s="80"/>
    </row>
    <row r="221" spans="1:31" s="58" customFormat="1" ht="15">
      <c r="A221" s="33" t="s">
        <v>100</v>
      </c>
      <c r="B221" s="59" t="s">
        <v>78</v>
      </c>
      <c r="C221" s="60">
        <v>15</v>
      </c>
      <c r="D221" s="61" t="s">
        <v>79</v>
      </c>
      <c r="E221" s="1"/>
      <c r="F221" s="81"/>
      <c r="G221" s="82"/>
      <c r="H221" s="82"/>
      <c r="I221" s="73"/>
      <c r="J221" s="63"/>
      <c r="K221" s="64"/>
      <c r="L221" s="65" t="str">
        <f t="shared" ref="L221:L224" si="26">IF((E221+G221+I221+K221)*C221=0,"",(E221+G221+I221+K221)*C221)</f>
        <v/>
      </c>
      <c r="P221" s="66"/>
      <c r="Q221" s="67"/>
      <c r="R221" s="66"/>
      <c r="S221" s="67"/>
      <c r="T221" s="66"/>
      <c r="U221" s="67"/>
      <c r="V221" s="66"/>
      <c r="W221" s="67"/>
      <c r="AA221" s="5"/>
      <c r="AB221" s="78"/>
      <c r="AC221" s="78"/>
      <c r="AD221" s="78"/>
      <c r="AE221" s="78"/>
    </row>
    <row r="222" spans="1:31" s="58" customFormat="1" ht="15">
      <c r="A222" s="33" t="s">
        <v>100</v>
      </c>
      <c r="B222" s="59" t="s">
        <v>81</v>
      </c>
      <c r="C222" s="60">
        <v>15</v>
      </c>
      <c r="D222" s="61" t="s">
        <v>40</v>
      </c>
      <c r="E222" s="1"/>
      <c r="F222" s="61" t="s">
        <v>42</v>
      </c>
      <c r="G222" s="1"/>
      <c r="H222" s="63"/>
      <c r="I222" s="73"/>
      <c r="J222" s="63"/>
      <c r="K222" s="64"/>
      <c r="L222" s="65" t="str">
        <f t="shared" si="26"/>
        <v/>
      </c>
      <c r="P222" s="66"/>
      <c r="Q222" s="67"/>
      <c r="R222" s="66"/>
      <c r="S222" s="67"/>
      <c r="T222" s="66"/>
      <c r="U222" s="67"/>
      <c r="V222" s="66"/>
      <c r="W222" s="67"/>
      <c r="AA222" s="5"/>
      <c r="AB222" s="78"/>
      <c r="AC222" s="78"/>
      <c r="AD222" s="78"/>
      <c r="AE222" s="78"/>
    </row>
    <row r="223" spans="1:31" s="58" customFormat="1" ht="15">
      <c r="A223" s="33" t="s">
        <v>100</v>
      </c>
      <c r="B223" s="59" t="s">
        <v>80</v>
      </c>
      <c r="C223" s="60">
        <v>17.5</v>
      </c>
      <c r="D223" s="61" t="s">
        <v>56</v>
      </c>
      <c r="E223" s="1"/>
      <c r="F223" s="63"/>
      <c r="G223" s="73"/>
      <c r="H223" s="63"/>
      <c r="I223" s="73"/>
      <c r="J223" s="63"/>
      <c r="K223" s="64"/>
      <c r="L223" s="65" t="str">
        <f t="shared" si="26"/>
        <v/>
      </c>
      <c r="P223" s="66"/>
      <c r="Q223" s="67"/>
      <c r="R223" s="66"/>
      <c r="S223" s="67"/>
      <c r="T223" s="66"/>
      <c r="U223" s="67"/>
      <c r="V223" s="66"/>
      <c r="W223" s="67"/>
      <c r="AA223" s="5"/>
      <c r="AB223" s="78"/>
      <c r="AC223" s="78"/>
      <c r="AD223" s="78"/>
      <c r="AE223" s="78"/>
    </row>
    <row r="224" spans="1:31" s="58" customFormat="1" ht="15">
      <c r="A224" s="33" t="s">
        <v>100</v>
      </c>
      <c r="B224" s="59" t="s">
        <v>82</v>
      </c>
      <c r="C224" s="60">
        <v>17.5</v>
      </c>
      <c r="D224" s="62" t="s">
        <v>43</v>
      </c>
      <c r="E224" s="2"/>
      <c r="F224" s="62" t="s">
        <v>45</v>
      </c>
      <c r="G224" s="2"/>
      <c r="H224" s="63"/>
      <c r="I224" s="73"/>
      <c r="J224" s="83"/>
      <c r="K224" s="84"/>
      <c r="L224" s="65" t="str">
        <f t="shared" si="26"/>
        <v/>
      </c>
      <c r="P224" s="66"/>
      <c r="Q224" s="67"/>
      <c r="R224" s="66"/>
      <c r="S224" s="67"/>
      <c r="T224" s="66"/>
      <c r="U224" s="67"/>
      <c r="V224" s="66"/>
      <c r="W224" s="67"/>
      <c r="AA224" s="5"/>
      <c r="AB224" s="78"/>
      <c r="AC224" s="78"/>
      <c r="AD224" s="78"/>
      <c r="AE224" s="78"/>
    </row>
    <row r="225" spans="1:31" s="58" customFormat="1" ht="15">
      <c r="A225" s="33" t="s">
        <v>100</v>
      </c>
      <c r="B225" s="72"/>
      <c r="C225" s="72"/>
      <c r="D225" s="72"/>
      <c r="E225" s="72"/>
      <c r="F225" s="72"/>
      <c r="G225" s="72"/>
      <c r="H225" s="63"/>
      <c r="I225" s="73"/>
      <c r="J225" s="85"/>
      <c r="K225" s="85"/>
      <c r="L225" s="86"/>
      <c r="P225" s="66"/>
      <c r="Q225" s="67"/>
      <c r="R225" s="66"/>
      <c r="S225" s="67"/>
      <c r="T225" s="66"/>
      <c r="U225" s="67"/>
      <c r="V225" s="66"/>
      <c r="W225" s="67"/>
      <c r="AA225" s="5"/>
      <c r="AB225" s="78"/>
      <c r="AC225" s="78"/>
      <c r="AD225" s="78"/>
      <c r="AE225" s="78"/>
    </row>
    <row r="226" spans="1:31" s="33" customFormat="1">
      <c r="A226" s="33" t="s">
        <v>100</v>
      </c>
      <c r="B226" s="56" t="s">
        <v>83</v>
      </c>
      <c r="C226" s="111" t="s">
        <v>84</v>
      </c>
      <c r="D226" s="111"/>
      <c r="E226" s="111"/>
      <c r="F226" s="111"/>
      <c r="G226" s="111"/>
      <c r="H226" s="111"/>
      <c r="I226" s="111"/>
      <c r="J226" s="111"/>
      <c r="K226" s="112"/>
      <c r="L226" s="79"/>
      <c r="AA226" s="5"/>
      <c r="AB226" s="80"/>
      <c r="AC226" s="80"/>
      <c r="AD226" s="80"/>
      <c r="AE226" s="80"/>
    </row>
    <row r="227" spans="1:31" s="58" customFormat="1" ht="15">
      <c r="A227" s="33" t="s">
        <v>100</v>
      </c>
      <c r="B227" s="59" t="s">
        <v>85</v>
      </c>
      <c r="C227" s="60">
        <v>5</v>
      </c>
      <c r="D227" s="61" t="s">
        <v>86</v>
      </c>
      <c r="E227" s="1"/>
      <c r="F227" s="81"/>
      <c r="G227" s="82"/>
      <c r="H227" s="82"/>
      <c r="I227" s="73"/>
      <c r="J227" s="63"/>
      <c r="K227" s="64"/>
      <c r="L227" s="65" t="str">
        <f t="shared" ref="L227:L228" si="27">IF((E227+G227+I227+K227)*C227=0,"",(E227+G227+I227+K227)*C227)</f>
        <v/>
      </c>
      <c r="P227" s="66"/>
      <c r="Q227" s="67"/>
      <c r="R227" s="66"/>
      <c r="S227" s="67"/>
      <c r="T227" s="66"/>
      <c r="U227" s="67"/>
      <c r="V227" s="66"/>
      <c r="W227" s="67"/>
      <c r="AA227" s="5"/>
      <c r="AB227" s="78"/>
      <c r="AC227" s="78"/>
      <c r="AD227" s="78"/>
      <c r="AE227" s="78"/>
    </row>
    <row r="228" spans="1:31" s="58" customFormat="1" ht="15">
      <c r="A228" s="33" t="s">
        <v>100</v>
      </c>
      <c r="B228" s="59" t="s">
        <v>87</v>
      </c>
      <c r="C228" s="60">
        <v>3.5</v>
      </c>
      <c r="D228" s="62" t="s">
        <v>88</v>
      </c>
      <c r="E228" s="2"/>
      <c r="F228" s="87"/>
      <c r="G228" s="88"/>
      <c r="H228" s="88"/>
      <c r="I228" s="89"/>
      <c r="J228" s="83"/>
      <c r="K228" s="84"/>
      <c r="L228" s="65" t="str">
        <f t="shared" si="27"/>
        <v/>
      </c>
      <c r="P228" s="66"/>
      <c r="Q228" s="67"/>
      <c r="R228" s="66"/>
      <c r="S228" s="67"/>
      <c r="T228" s="66"/>
      <c r="U228" s="67"/>
      <c r="V228" s="66"/>
      <c r="W228" s="67"/>
      <c r="AA228" s="5"/>
      <c r="AB228" s="78"/>
      <c r="AC228" s="78"/>
      <c r="AD228" s="78"/>
      <c r="AE228" s="78"/>
    </row>
    <row r="229" spans="1:31">
      <c r="A229" s="33" t="s">
        <v>100</v>
      </c>
      <c r="C229" s="113" t="s">
        <v>89</v>
      </c>
      <c r="D229" s="113" t="s">
        <v>90</v>
      </c>
      <c r="E229" s="113"/>
      <c r="F229" s="114"/>
      <c r="G229" s="114"/>
      <c r="H229" s="114"/>
      <c r="I229" s="114"/>
      <c r="J229" s="114"/>
      <c r="K229" s="114"/>
      <c r="L229" s="90">
        <f>SUM(L190:L228)</f>
        <v>0</v>
      </c>
    </row>
    <row r="230" spans="1:31" ht="16.5" thickBot="1">
      <c r="A230" s="33" t="s">
        <v>100</v>
      </c>
      <c r="C230" s="92"/>
      <c r="D230" s="92"/>
      <c r="E230" s="92"/>
      <c r="F230" s="92"/>
      <c r="G230" s="92"/>
      <c r="H230" s="92"/>
      <c r="I230" s="92"/>
      <c r="J230" s="92"/>
      <c r="K230" s="92"/>
      <c r="L230" s="93"/>
      <c r="M230" s="93"/>
    </row>
    <row r="231" spans="1:31" s="45" customFormat="1" ht="24" thickTop="1">
      <c r="A231" s="33" t="s">
        <v>100</v>
      </c>
      <c r="B231" s="42"/>
      <c r="C231" s="42"/>
      <c r="D231" s="42"/>
      <c r="E231" s="42"/>
      <c r="F231" s="43"/>
      <c r="G231" s="43"/>
      <c r="H231" s="43"/>
      <c r="I231" s="43"/>
      <c r="J231" s="43"/>
      <c r="K231" s="42"/>
      <c r="L231" s="44" t="s">
        <v>94</v>
      </c>
      <c r="M231" s="42"/>
      <c r="AA231" s="46"/>
      <c r="AB231" s="46"/>
      <c r="AC231" s="46"/>
      <c r="AD231" s="46"/>
      <c r="AE231" s="46"/>
    </row>
    <row r="232" spans="1:31" s="47" customFormat="1" ht="27">
      <c r="A232" s="33" t="s">
        <v>100</v>
      </c>
      <c r="B232" s="108" t="s">
        <v>35</v>
      </c>
      <c r="C232" s="108"/>
      <c r="D232" s="108"/>
      <c r="E232" s="108"/>
      <c r="F232" s="109" t="str">
        <f>IF($J$14="","vul bovenaan je naam in",$J$14)</f>
        <v>vul bovenaan je naam in</v>
      </c>
      <c r="G232" s="109"/>
      <c r="H232" s="109"/>
      <c r="I232" s="109"/>
      <c r="J232" s="109"/>
      <c r="K232" s="110" t="str">
        <f>CONCATENATE("*",L231,"*")</f>
        <v>*WW5*</v>
      </c>
      <c r="L232" s="110"/>
      <c r="M232" s="7"/>
      <c r="AA232" s="5"/>
      <c r="AB232" s="5"/>
      <c r="AC232" s="5"/>
      <c r="AD232" s="5"/>
      <c r="AE232" s="5"/>
    </row>
    <row r="233" spans="1:31" s="47" customFormat="1" ht="28.5">
      <c r="A233" s="33" t="s">
        <v>100</v>
      </c>
      <c r="B233" s="48"/>
      <c r="C233" s="48"/>
      <c r="D233" s="48"/>
      <c r="E233" s="48" t="s">
        <v>19</v>
      </c>
      <c r="F233" s="115" t="str">
        <f>IF($J$16=0,"vul bovenaan je speltak in",$J$16)</f>
        <v>vul bovenaan je speltak in</v>
      </c>
      <c r="G233" s="115"/>
      <c r="H233" s="115"/>
      <c r="I233" s="115"/>
      <c r="J233" s="115"/>
      <c r="K233" s="49"/>
      <c r="L233" s="50"/>
      <c r="M233" s="7"/>
      <c r="AA233" s="5"/>
      <c r="AB233" s="5"/>
      <c r="AC233" s="5"/>
      <c r="AD233" s="5"/>
      <c r="AE233" s="5"/>
    </row>
    <row r="234" spans="1:31" s="47" customFormat="1" ht="28.5">
      <c r="A234" s="33" t="s">
        <v>100</v>
      </c>
      <c r="B234" s="48"/>
      <c r="C234" s="48"/>
      <c r="D234" s="48"/>
      <c r="E234" s="48"/>
      <c r="F234" s="51"/>
      <c r="G234" s="51"/>
      <c r="H234" s="51"/>
      <c r="I234" s="51"/>
      <c r="J234" s="51"/>
      <c r="K234" s="49"/>
      <c r="L234" s="50"/>
      <c r="M234" s="7"/>
      <c r="AA234" s="5"/>
      <c r="AB234" s="5"/>
      <c r="AC234" s="5"/>
      <c r="AD234" s="5"/>
      <c r="AE234" s="5"/>
    </row>
    <row r="235" spans="1:31" s="7" customFormat="1" ht="15">
      <c r="A235" s="33" t="s">
        <v>100</v>
      </c>
      <c r="E235" s="8"/>
      <c r="F235" s="11"/>
      <c r="G235" s="8"/>
      <c r="H235" s="52"/>
      <c r="I235" s="52"/>
      <c r="J235" s="53"/>
      <c r="K235" s="54"/>
      <c r="L235" s="54"/>
      <c r="AA235" s="5"/>
      <c r="AB235" s="5"/>
      <c r="AC235" s="5"/>
      <c r="AD235" s="5"/>
      <c r="AE235" s="5"/>
    </row>
    <row r="236" spans="1:31" s="7" customFormat="1" ht="15">
      <c r="A236" s="33" t="s">
        <v>100</v>
      </c>
      <c r="B236" s="55"/>
      <c r="C236" s="116" t="s">
        <v>36</v>
      </c>
      <c r="D236" s="116"/>
      <c r="E236" s="116"/>
      <c r="F236" s="117"/>
      <c r="G236" s="117"/>
      <c r="H236" s="117"/>
      <c r="I236" s="117"/>
      <c r="J236" s="117"/>
      <c r="K236" s="117"/>
      <c r="L236" s="117"/>
      <c r="AA236" s="5"/>
      <c r="AB236" s="5"/>
      <c r="AC236" s="5"/>
      <c r="AD236" s="5"/>
      <c r="AE236" s="5"/>
    </row>
    <row r="237" spans="1:31" s="7" customFormat="1" ht="15">
      <c r="A237" s="33" t="s">
        <v>100</v>
      </c>
      <c r="B237" s="55"/>
      <c r="K237" s="27"/>
      <c r="L237" s="27"/>
      <c r="AA237" s="5"/>
      <c r="AB237" s="5"/>
      <c r="AC237" s="5"/>
      <c r="AD237" s="5"/>
      <c r="AE237" s="5"/>
    </row>
    <row r="238" spans="1:31" s="33" customFormat="1" ht="15">
      <c r="A238" s="33" t="s">
        <v>100</v>
      </c>
      <c r="B238" s="56" t="s">
        <v>37</v>
      </c>
      <c r="C238" s="111" t="s">
        <v>38</v>
      </c>
      <c r="D238" s="111"/>
      <c r="E238" s="111"/>
      <c r="F238" s="111"/>
      <c r="G238" s="111"/>
      <c r="H238" s="111"/>
      <c r="I238" s="111"/>
      <c r="J238" s="111"/>
      <c r="K238" s="111"/>
      <c r="L238" s="57"/>
      <c r="AA238" s="5"/>
      <c r="AB238" s="5"/>
      <c r="AC238" s="5"/>
      <c r="AD238" s="5"/>
      <c r="AE238" s="5"/>
    </row>
    <row r="239" spans="1:31" s="58" customFormat="1" ht="15">
      <c r="A239" s="33" t="s">
        <v>100</v>
      </c>
      <c r="B239" s="59" t="s">
        <v>39</v>
      </c>
      <c r="C239" s="60">
        <v>3.75</v>
      </c>
      <c r="D239" s="61" t="s">
        <v>40</v>
      </c>
      <c r="E239" s="1"/>
      <c r="F239" s="62" t="s">
        <v>41</v>
      </c>
      <c r="G239" s="2"/>
      <c r="H239" s="62" t="s">
        <v>42</v>
      </c>
      <c r="I239" s="2"/>
      <c r="J239" s="63"/>
      <c r="K239" s="64"/>
      <c r="L239" s="65" t="str">
        <f t="shared" ref="L239" si="28">IF((E239+G239+I239+K239)*C239=0,"",(E239+G239+I239+K239)*C239)</f>
        <v/>
      </c>
      <c r="P239" s="66"/>
      <c r="Q239" s="67"/>
      <c r="R239" s="66"/>
      <c r="S239" s="67"/>
      <c r="T239" s="66"/>
      <c r="U239" s="67"/>
      <c r="V239" s="66"/>
      <c r="W239" s="67"/>
      <c r="AA239" s="5"/>
      <c r="AB239" s="5"/>
      <c r="AC239" s="5"/>
      <c r="AD239" s="5"/>
      <c r="AE239" s="5"/>
    </row>
    <row r="240" spans="1:31" s="58" customFormat="1" ht="15">
      <c r="A240" s="33" t="s">
        <v>100</v>
      </c>
      <c r="B240" s="59" t="s">
        <v>46</v>
      </c>
      <c r="C240" s="60">
        <v>3.75</v>
      </c>
      <c r="D240" s="61" t="s">
        <v>47</v>
      </c>
      <c r="E240" s="1"/>
      <c r="F240" s="68"/>
      <c r="G240" s="69"/>
      <c r="H240" s="70"/>
      <c r="I240" s="71"/>
      <c r="J240" s="63"/>
      <c r="K240" s="64"/>
      <c r="L240" s="65" t="str">
        <f>IF((E240+G240+I240+K240)*C240=0,"",(E240+G240+I240+K240)*C240)</f>
        <v/>
      </c>
      <c r="P240" s="66"/>
      <c r="Q240" s="67"/>
      <c r="R240" s="66"/>
      <c r="S240" s="67"/>
      <c r="T240" s="66"/>
      <c r="U240" s="67"/>
      <c r="V240" s="66"/>
      <c r="W240" s="67"/>
      <c r="AA240" s="5"/>
      <c r="AB240" s="5"/>
      <c r="AC240" s="5"/>
      <c r="AD240" s="5"/>
      <c r="AE240" s="5"/>
    </row>
    <row r="241" spans="1:31" s="58" customFormat="1" ht="15">
      <c r="A241" s="33" t="s">
        <v>100</v>
      </c>
      <c r="B241" s="59" t="s">
        <v>48</v>
      </c>
      <c r="C241" s="60">
        <v>3.75</v>
      </c>
      <c r="D241" s="62" t="s">
        <v>43</v>
      </c>
      <c r="E241" s="2"/>
      <c r="F241" s="62" t="s">
        <v>44</v>
      </c>
      <c r="G241" s="2"/>
      <c r="H241" s="62" t="s">
        <v>45</v>
      </c>
      <c r="I241" s="2"/>
      <c r="J241" s="63"/>
      <c r="K241" s="64"/>
      <c r="L241" s="65" t="str">
        <f>IF((E241+G241+I241+K241)*C241=0,"",(E241+G241+I241+K241)*C241)</f>
        <v/>
      </c>
      <c r="P241" s="66"/>
      <c r="Q241" s="67"/>
      <c r="R241" s="66"/>
      <c r="S241" s="67"/>
      <c r="T241" s="66"/>
      <c r="U241" s="67"/>
      <c r="V241" s="66"/>
      <c r="W241" s="67"/>
      <c r="AA241" s="5"/>
      <c r="AB241" s="5"/>
      <c r="AC241" s="5"/>
      <c r="AD241" s="5"/>
      <c r="AE241" s="5"/>
    </row>
    <row r="242" spans="1:31" s="58" customFormat="1" ht="15">
      <c r="A242" s="33" t="s">
        <v>100</v>
      </c>
      <c r="B242" s="72"/>
      <c r="C242" s="72"/>
      <c r="D242" s="72"/>
      <c r="E242" s="72"/>
      <c r="F242" s="72"/>
      <c r="G242" s="72"/>
      <c r="H242" s="72"/>
      <c r="I242" s="72"/>
      <c r="J242" s="63"/>
      <c r="K242" s="73"/>
      <c r="L242" s="65"/>
      <c r="P242" s="66"/>
      <c r="Q242" s="67"/>
      <c r="R242" s="66"/>
      <c r="S242" s="67"/>
      <c r="T242" s="66"/>
      <c r="U242" s="67"/>
      <c r="V242" s="66"/>
      <c r="W242" s="67"/>
      <c r="AA242" s="5"/>
      <c r="AB242" s="5"/>
      <c r="AC242" s="5"/>
      <c r="AD242" s="5"/>
      <c r="AE242" s="5"/>
    </row>
    <row r="243" spans="1:31" s="7" customFormat="1" ht="15">
      <c r="A243" s="33" t="s">
        <v>100</v>
      </c>
      <c r="B243" s="56" t="s">
        <v>49</v>
      </c>
      <c r="C243" s="118" t="s">
        <v>50</v>
      </c>
      <c r="D243" s="118"/>
      <c r="E243" s="118"/>
      <c r="F243" s="118"/>
      <c r="G243" s="118"/>
      <c r="H243" s="118"/>
      <c r="I243" s="118"/>
      <c r="J243" s="118"/>
      <c r="K243" s="118"/>
      <c r="L243" s="74"/>
      <c r="Q243" s="75"/>
      <c r="S243" s="75"/>
      <c r="U243" s="75"/>
      <c r="W243" s="75"/>
      <c r="AA243" s="5"/>
      <c r="AB243" s="5"/>
      <c r="AC243" s="5"/>
      <c r="AD243" s="5"/>
      <c r="AE243" s="5"/>
    </row>
    <row r="244" spans="1:31" s="58" customFormat="1" ht="15">
      <c r="A244" s="33" t="s">
        <v>100</v>
      </c>
      <c r="B244" s="59" t="s">
        <v>51</v>
      </c>
      <c r="C244" s="60">
        <v>2.25</v>
      </c>
      <c r="D244" s="61" t="s">
        <v>40</v>
      </c>
      <c r="E244" s="1"/>
      <c r="F244" s="63"/>
      <c r="G244" s="73"/>
      <c r="H244" s="63"/>
      <c r="I244" s="73"/>
      <c r="J244" s="63"/>
      <c r="K244" s="64"/>
      <c r="L244" s="65" t="str">
        <f t="shared" ref="L244:L250" si="29">IF((E244+G244+I244+K244)*C244=0,"",(E244+G244+I244+K244)*C244)</f>
        <v/>
      </c>
      <c r="P244" s="66"/>
      <c r="Q244" s="67"/>
      <c r="R244" s="66"/>
      <c r="S244" s="67"/>
      <c r="T244" s="66"/>
      <c r="U244" s="67"/>
      <c r="V244" s="66"/>
      <c r="W244" s="67"/>
      <c r="AA244" s="5"/>
      <c r="AB244" s="5"/>
      <c r="AC244" s="5"/>
      <c r="AD244" s="5"/>
      <c r="AE244" s="5"/>
    </row>
    <row r="245" spans="1:31" s="58" customFormat="1" ht="15">
      <c r="A245" s="33" t="s">
        <v>100</v>
      </c>
      <c r="B245" s="59" t="s">
        <v>52</v>
      </c>
      <c r="C245" s="60">
        <v>2.25</v>
      </c>
      <c r="D245" s="62" t="s">
        <v>44</v>
      </c>
      <c r="E245" s="2"/>
      <c r="F245" s="62" t="s">
        <v>45</v>
      </c>
      <c r="G245" s="2"/>
      <c r="H245" s="62" t="s">
        <v>47</v>
      </c>
      <c r="I245" s="2"/>
      <c r="J245" s="63"/>
      <c r="K245" s="64"/>
      <c r="L245" s="65" t="str">
        <f t="shared" si="29"/>
        <v/>
      </c>
      <c r="P245" s="66"/>
      <c r="Q245" s="67"/>
      <c r="R245" s="66"/>
      <c r="S245" s="67"/>
      <c r="T245" s="66"/>
      <c r="U245" s="67"/>
      <c r="V245" s="66"/>
      <c r="W245" s="67"/>
      <c r="AA245" s="5"/>
      <c r="AB245" s="5"/>
      <c r="AC245" s="5"/>
      <c r="AD245" s="5"/>
      <c r="AE245" s="5"/>
    </row>
    <row r="246" spans="1:31" s="58" customFormat="1" ht="15">
      <c r="A246" s="33" t="s">
        <v>100</v>
      </c>
      <c r="B246" s="59" t="s">
        <v>53</v>
      </c>
      <c r="C246" s="60">
        <v>2.25</v>
      </c>
      <c r="D246" s="62" t="s">
        <v>54</v>
      </c>
      <c r="E246" s="2"/>
      <c r="F246" s="68"/>
      <c r="G246" s="69"/>
      <c r="H246" s="70"/>
      <c r="I246" s="71"/>
      <c r="J246" s="63"/>
      <c r="K246" s="64"/>
      <c r="L246" s="65" t="str">
        <f t="shared" si="29"/>
        <v/>
      </c>
      <c r="P246" s="66"/>
      <c r="Q246" s="67"/>
      <c r="R246" s="66"/>
      <c r="S246" s="67"/>
      <c r="T246" s="66"/>
      <c r="U246" s="67"/>
      <c r="V246" s="66"/>
      <c r="W246" s="67"/>
      <c r="AA246" s="5"/>
      <c r="AB246" s="5"/>
      <c r="AC246" s="5"/>
      <c r="AD246" s="5"/>
      <c r="AE246" s="5"/>
    </row>
    <row r="247" spans="1:31" s="58" customFormat="1" ht="15">
      <c r="A247" s="33" t="s">
        <v>100</v>
      </c>
      <c r="B247" s="59" t="s">
        <v>55</v>
      </c>
      <c r="C247" s="60">
        <v>2.25</v>
      </c>
      <c r="D247" s="76" t="s">
        <v>56</v>
      </c>
      <c r="E247" s="3"/>
      <c r="F247" s="77"/>
      <c r="G247" s="73"/>
      <c r="H247" s="63"/>
      <c r="I247" s="73"/>
      <c r="J247" s="63"/>
      <c r="K247" s="64"/>
      <c r="L247" s="65" t="str">
        <f t="shared" si="29"/>
        <v/>
      </c>
      <c r="P247" s="66"/>
      <c r="Q247" s="67"/>
      <c r="R247" s="66"/>
      <c r="S247" s="67"/>
      <c r="T247" s="66"/>
      <c r="U247" s="67"/>
      <c r="V247" s="66"/>
      <c r="W247" s="67"/>
      <c r="AA247" s="5"/>
      <c r="AB247" s="5"/>
      <c r="AC247" s="5"/>
      <c r="AD247" s="5"/>
      <c r="AE247" s="5"/>
    </row>
    <row r="248" spans="1:31" s="58" customFormat="1" ht="15">
      <c r="A248" s="33" t="s">
        <v>100</v>
      </c>
      <c r="B248" s="59" t="s">
        <v>57</v>
      </c>
      <c r="C248" s="60">
        <v>2.25</v>
      </c>
      <c r="D248" s="62" t="s">
        <v>44</v>
      </c>
      <c r="E248" s="2"/>
      <c r="F248" s="62" t="s">
        <v>58</v>
      </c>
      <c r="G248" s="2"/>
      <c r="H248" s="63"/>
      <c r="I248" s="73"/>
      <c r="J248" s="63"/>
      <c r="K248" s="64"/>
      <c r="L248" s="65" t="str">
        <f t="shared" si="29"/>
        <v/>
      </c>
      <c r="P248" s="66"/>
      <c r="Q248" s="67"/>
      <c r="R248" s="66"/>
      <c r="S248" s="67"/>
      <c r="T248" s="66"/>
      <c r="U248" s="67"/>
      <c r="V248" s="66"/>
      <c r="W248" s="67"/>
      <c r="AA248" s="5"/>
      <c r="AB248" s="5"/>
      <c r="AC248" s="5"/>
      <c r="AD248" s="5"/>
      <c r="AE248" s="5"/>
    </row>
    <row r="249" spans="1:31" s="58" customFormat="1" ht="15">
      <c r="A249" s="33" t="s">
        <v>100</v>
      </c>
      <c r="B249" s="59" t="s">
        <v>59</v>
      </c>
      <c r="C249" s="60">
        <v>2.25</v>
      </c>
      <c r="D249" s="76" t="s">
        <v>60</v>
      </c>
      <c r="E249" s="3"/>
      <c r="F249" s="11"/>
      <c r="G249" s="71"/>
      <c r="H249" s="63"/>
      <c r="I249" s="73"/>
      <c r="J249" s="63"/>
      <c r="K249" s="64"/>
      <c r="L249" s="65" t="str">
        <f t="shared" si="29"/>
        <v/>
      </c>
      <c r="P249" s="66"/>
      <c r="Q249" s="67"/>
      <c r="R249" s="66"/>
      <c r="S249" s="67"/>
      <c r="T249" s="66"/>
      <c r="U249" s="67"/>
      <c r="V249" s="66"/>
      <c r="W249" s="67"/>
      <c r="AA249" s="5"/>
      <c r="AB249" s="5"/>
      <c r="AC249" s="5"/>
      <c r="AD249" s="5"/>
      <c r="AE249" s="5"/>
    </row>
    <row r="250" spans="1:31" s="58" customFormat="1" ht="15">
      <c r="A250" s="33" t="s">
        <v>100</v>
      </c>
      <c r="B250" s="59" t="s">
        <v>61</v>
      </c>
      <c r="C250" s="60">
        <v>2.25</v>
      </c>
      <c r="D250" s="61" t="s">
        <v>43</v>
      </c>
      <c r="E250" s="1"/>
      <c r="F250" s="61" t="s">
        <v>44</v>
      </c>
      <c r="G250" s="1"/>
      <c r="H250" s="61" t="s">
        <v>40</v>
      </c>
      <c r="I250" s="1"/>
      <c r="J250" s="63"/>
      <c r="K250" s="64"/>
      <c r="L250" s="65" t="str">
        <f t="shared" si="29"/>
        <v/>
      </c>
      <c r="P250" s="66"/>
      <c r="Q250" s="67"/>
      <c r="R250" s="66"/>
      <c r="S250" s="67"/>
      <c r="T250" s="66"/>
      <c r="U250" s="67"/>
      <c r="V250" s="66"/>
      <c r="W250" s="67"/>
      <c r="AA250" s="5"/>
      <c r="AB250" s="5"/>
      <c r="AC250" s="5"/>
      <c r="AD250" s="5"/>
      <c r="AE250" s="5"/>
    </row>
    <row r="251" spans="1:31" s="58" customFormat="1" ht="15">
      <c r="A251" s="33" t="s">
        <v>100</v>
      </c>
      <c r="B251" s="59" t="s">
        <v>62</v>
      </c>
      <c r="C251" s="60">
        <v>2.25</v>
      </c>
      <c r="D251" s="61" t="s">
        <v>43</v>
      </c>
      <c r="E251" s="1"/>
      <c r="F251" s="62" t="s">
        <v>44</v>
      </c>
      <c r="G251" s="2"/>
      <c r="H251" s="62" t="s">
        <v>45</v>
      </c>
      <c r="I251" s="2"/>
      <c r="J251" s="62" t="s">
        <v>47</v>
      </c>
      <c r="K251" s="2"/>
      <c r="L251" s="65" t="str">
        <f>IF((E251+G251+I251+K251)*C251=0,"",(E251+G251+I251+K251)*C251)</f>
        <v/>
      </c>
      <c r="P251" s="66"/>
      <c r="Q251" s="67"/>
      <c r="R251" s="66"/>
      <c r="S251" s="67"/>
      <c r="T251" s="66"/>
      <c r="U251" s="67"/>
      <c r="V251" s="66"/>
      <c r="W251" s="67"/>
      <c r="AA251" s="5"/>
      <c r="AB251" s="5"/>
      <c r="AC251" s="5"/>
      <c r="AD251" s="5"/>
      <c r="AE251" s="5"/>
    </row>
    <row r="252" spans="1:31" s="58" customFormat="1" ht="15">
      <c r="A252" s="33" t="s">
        <v>100</v>
      </c>
      <c r="B252" s="59" t="s">
        <v>63</v>
      </c>
      <c r="C252" s="60">
        <v>2.25</v>
      </c>
      <c r="D252" s="61" t="s">
        <v>56</v>
      </c>
      <c r="E252" s="1"/>
      <c r="F252" s="63"/>
      <c r="G252" s="73"/>
      <c r="H252" s="63"/>
      <c r="I252" s="73"/>
      <c r="J252" s="63"/>
      <c r="K252" s="64"/>
      <c r="L252" s="65" t="str">
        <f t="shared" ref="L252:L258" si="30">IF((E252+G252+I252+K252)*C252=0,"",(E252+G252+I252+K252)*C252)</f>
        <v/>
      </c>
      <c r="P252" s="66"/>
      <c r="Q252" s="67"/>
      <c r="R252" s="66"/>
      <c r="S252" s="67"/>
      <c r="T252" s="66"/>
      <c r="U252" s="67"/>
      <c r="V252" s="66"/>
      <c r="W252" s="67"/>
      <c r="AA252" s="5"/>
      <c r="AB252" s="5"/>
      <c r="AC252" s="5"/>
      <c r="AD252" s="5"/>
      <c r="AE252" s="5"/>
    </row>
    <row r="253" spans="1:31" s="58" customFormat="1" ht="15">
      <c r="A253" s="33" t="s">
        <v>100</v>
      </c>
      <c r="B253" s="59" t="s">
        <v>64</v>
      </c>
      <c r="C253" s="60">
        <v>2.25</v>
      </c>
      <c r="D253" s="61" t="s">
        <v>47</v>
      </c>
      <c r="E253" s="1"/>
      <c r="F253" s="63"/>
      <c r="G253" s="73"/>
      <c r="H253" s="63"/>
      <c r="I253" s="73"/>
      <c r="J253" s="63"/>
      <c r="K253" s="64"/>
      <c r="L253" s="65" t="str">
        <f t="shared" si="30"/>
        <v/>
      </c>
      <c r="P253" s="66"/>
      <c r="Q253" s="67"/>
      <c r="R253" s="66"/>
      <c r="S253" s="67"/>
      <c r="T253" s="66"/>
      <c r="U253" s="67"/>
      <c r="V253" s="66"/>
      <c r="W253" s="67"/>
      <c r="AA253" s="5"/>
      <c r="AB253" s="5"/>
      <c r="AC253" s="5"/>
      <c r="AD253" s="5"/>
      <c r="AE253" s="5"/>
    </row>
    <row r="254" spans="1:31" s="58" customFormat="1" ht="15">
      <c r="A254" s="33" t="s">
        <v>100</v>
      </c>
      <c r="B254" s="59" t="s">
        <v>65</v>
      </c>
      <c r="C254" s="60">
        <v>2.25</v>
      </c>
      <c r="D254" s="61" t="s">
        <v>40</v>
      </c>
      <c r="E254" s="1"/>
      <c r="F254" s="63"/>
      <c r="G254" s="73"/>
      <c r="H254" s="63"/>
      <c r="I254" s="73"/>
      <c r="J254" s="63"/>
      <c r="K254" s="64"/>
      <c r="L254" s="65" t="str">
        <f t="shared" si="30"/>
        <v/>
      </c>
      <c r="P254" s="66"/>
      <c r="Q254" s="67"/>
      <c r="R254" s="66"/>
      <c r="S254" s="67"/>
      <c r="T254" s="66"/>
      <c r="U254" s="67"/>
      <c r="V254" s="66"/>
      <c r="W254" s="67"/>
      <c r="AA254" s="5"/>
      <c r="AB254" s="5"/>
      <c r="AC254" s="5"/>
      <c r="AD254" s="5"/>
      <c r="AE254" s="5"/>
    </row>
    <row r="255" spans="1:31" s="58" customFormat="1" ht="15">
      <c r="A255" s="33" t="s">
        <v>100</v>
      </c>
      <c r="B255" s="59" t="s">
        <v>66</v>
      </c>
      <c r="C255" s="60">
        <v>2.25</v>
      </c>
      <c r="D255" s="61" t="s">
        <v>47</v>
      </c>
      <c r="E255" s="1"/>
      <c r="F255" s="63"/>
      <c r="G255" s="73"/>
      <c r="H255" s="63"/>
      <c r="I255" s="73"/>
      <c r="J255" s="63"/>
      <c r="K255" s="64"/>
      <c r="L255" s="65" t="str">
        <f t="shared" si="30"/>
        <v/>
      </c>
      <c r="P255" s="66"/>
      <c r="Q255" s="67"/>
      <c r="R255" s="66"/>
      <c r="S255" s="67"/>
      <c r="T255" s="66"/>
      <c r="U255" s="67"/>
      <c r="V255" s="66"/>
      <c r="W255" s="67"/>
      <c r="AA255" s="5"/>
      <c r="AB255" s="5"/>
      <c r="AC255" s="5"/>
      <c r="AD255" s="5"/>
      <c r="AE255" s="5"/>
    </row>
    <row r="256" spans="1:31" s="58" customFormat="1" ht="15">
      <c r="A256" s="33" t="s">
        <v>100</v>
      </c>
      <c r="B256" s="59" t="s">
        <v>67</v>
      </c>
      <c r="C256" s="60">
        <v>2.25</v>
      </c>
      <c r="D256" s="61" t="s">
        <v>43</v>
      </c>
      <c r="E256" s="1"/>
      <c r="F256" s="61" t="s">
        <v>44</v>
      </c>
      <c r="G256" s="1"/>
      <c r="H256" s="63"/>
      <c r="I256" s="73"/>
      <c r="J256" s="63"/>
      <c r="K256" s="64"/>
      <c r="L256" s="65" t="str">
        <f t="shared" si="30"/>
        <v/>
      </c>
      <c r="P256" s="66"/>
      <c r="Q256" s="67"/>
      <c r="R256" s="66"/>
      <c r="S256" s="67"/>
      <c r="T256" s="66"/>
      <c r="U256" s="67"/>
      <c r="V256" s="66"/>
      <c r="W256" s="67"/>
      <c r="AA256" s="5"/>
      <c r="AB256" s="5"/>
      <c r="AC256" s="5"/>
      <c r="AD256" s="5"/>
      <c r="AE256" s="5"/>
    </row>
    <row r="257" spans="1:31" s="58" customFormat="1" ht="15">
      <c r="A257" s="33" t="s">
        <v>100</v>
      </c>
      <c r="B257" s="59" t="s">
        <v>68</v>
      </c>
      <c r="C257" s="60">
        <v>2.25</v>
      </c>
      <c r="D257" s="61" t="s">
        <v>43</v>
      </c>
      <c r="E257" s="1"/>
      <c r="F257" s="61" t="s">
        <v>44</v>
      </c>
      <c r="G257" s="1"/>
      <c r="H257" s="61" t="s">
        <v>45</v>
      </c>
      <c r="I257" s="1"/>
      <c r="J257" s="63"/>
      <c r="K257" s="64"/>
      <c r="L257" s="65" t="str">
        <f t="shared" si="30"/>
        <v/>
      </c>
      <c r="P257" s="66"/>
      <c r="Q257" s="67"/>
      <c r="R257" s="66"/>
      <c r="S257" s="67"/>
      <c r="T257" s="66"/>
      <c r="U257" s="67"/>
      <c r="V257" s="66"/>
      <c r="W257" s="67"/>
      <c r="AA257" s="5"/>
      <c r="AB257" s="5"/>
      <c r="AC257" s="5"/>
      <c r="AD257" s="5"/>
      <c r="AE257" s="5"/>
    </row>
    <row r="258" spans="1:31" s="58" customFormat="1" ht="15">
      <c r="A258" s="33" t="s">
        <v>100</v>
      </c>
      <c r="B258" s="59" t="s">
        <v>69</v>
      </c>
      <c r="C258" s="60">
        <v>2.25</v>
      </c>
      <c r="D258" s="62" t="s">
        <v>43</v>
      </c>
      <c r="E258" s="2"/>
      <c r="F258" s="62" t="s">
        <v>44</v>
      </c>
      <c r="G258" s="2"/>
      <c r="H258" s="62" t="s">
        <v>45</v>
      </c>
      <c r="I258" s="2"/>
      <c r="J258" s="63"/>
      <c r="K258" s="64"/>
      <c r="L258" s="65" t="str">
        <f t="shared" si="30"/>
        <v/>
      </c>
      <c r="P258" s="66"/>
      <c r="Q258" s="67"/>
      <c r="R258" s="66"/>
      <c r="S258" s="67"/>
      <c r="T258" s="66"/>
      <c r="U258" s="67"/>
      <c r="V258" s="66"/>
      <c r="W258" s="67"/>
      <c r="AA258" s="5"/>
      <c r="AB258" s="5"/>
      <c r="AC258" s="5"/>
      <c r="AD258" s="5"/>
      <c r="AE258" s="5"/>
    </row>
    <row r="259" spans="1:31" s="58" customFormat="1" ht="15">
      <c r="A259" s="33" t="s">
        <v>100</v>
      </c>
      <c r="B259" s="72"/>
      <c r="C259" s="72"/>
      <c r="D259" s="72"/>
      <c r="E259" s="72"/>
      <c r="F259" s="72"/>
      <c r="G259" s="72"/>
      <c r="H259" s="72"/>
      <c r="I259" s="72"/>
      <c r="J259" s="63"/>
      <c r="K259" s="73"/>
      <c r="L259" s="65"/>
      <c r="P259" s="66"/>
      <c r="Q259" s="67"/>
      <c r="R259" s="66"/>
      <c r="S259" s="67"/>
      <c r="T259" s="66"/>
      <c r="U259" s="67"/>
      <c r="V259" s="66"/>
      <c r="W259" s="67"/>
      <c r="AA259" s="5"/>
      <c r="AB259" s="5"/>
      <c r="AC259" s="5"/>
      <c r="AD259" s="78"/>
      <c r="AE259" s="78"/>
    </row>
    <row r="260" spans="1:31" s="33" customFormat="1">
      <c r="A260" s="33" t="s">
        <v>100</v>
      </c>
      <c r="B260" s="56" t="s">
        <v>70</v>
      </c>
      <c r="C260" s="111" t="s">
        <v>71</v>
      </c>
      <c r="D260" s="111"/>
      <c r="E260" s="111"/>
      <c r="F260" s="111"/>
      <c r="G260" s="111"/>
      <c r="H260" s="111"/>
      <c r="I260" s="111"/>
      <c r="J260" s="111"/>
      <c r="K260" s="111"/>
      <c r="L260" s="79"/>
      <c r="AA260" s="5"/>
      <c r="AB260" s="5"/>
      <c r="AC260" s="5"/>
      <c r="AD260" s="80"/>
      <c r="AE260" s="80"/>
    </row>
    <row r="261" spans="1:31" s="58" customFormat="1" ht="15">
      <c r="A261" s="33" t="s">
        <v>100</v>
      </c>
      <c r="B261" s="59" t="s">
        <v>72</v>
      </c>
      <c r="C261" s="60">
        <v>12.5</v>
      </c>
      <c r="D261" s="62" t="s">
        <v>73</v>
      </c>
      <c r="E261" s="2"/>
      <c r="F261" s="63"/>
      <c r="G261" s="73"/>
      <c r="H261" s="63"/>
      <c r="I261" s="73"/>
      <c r="J261" s="63"/>
      <c r="K261" s="64"/>
      <c r="L261" s="65" t="str">
        <f t="shared" ref="L261:L263" si="31">IF((E261+G261+I261+K261)*C261=0,"",(E261+G261+I261+K261)*C261)</f>
        <v/>
      </c>
      <c r="P261" s="66"/>
      <c r="Q261" s="67"/>
      <c r="R261" s="66"/>
      <c r="S261" s="67"/>
      <c r="T261" s="66"/>
      <c r="U261" s="67"/>
      <c r="V261" s="66"/>
      <c r="W261" s="67"/>
      <c r="AA261" s="5"/>
      <c r="AB261" s="5"/>
      <c r="AC261" s="5"/>
      <c r="AD261" s="5"/>
      <c r="AE261" s="5"/>
    </row>
    <row r="262" spans="1:31" s="58" customFormat="1" ht="15">
      <c r="A262" s="33" t="s">
        <v>100</v>
      </c>
      <c r="B262" s="59" t="s">
        <v>62</v>
      </c>
      <c r="C262" s="60">
        <v>12.5</v>
      </c>
      <c r="D262" s="62" t="s">
        <v>44</v>
      </c>
      <c r="E262" s="2"/>
      <c r="F262" s="63"/>
      <c r="G262" s="73"/>
      <c r="H262" s="63"/>
      <c r="I262" s="73"/>
      <c r="J262" s="63"/>
      <c r="K262" s="64"/>
      <c r="L262" s="65" t="str">
        <f t="shared" si="31"/>
        <v/>
      </c>
      <c r="P262" s="66"/>
      <c r="Q262" s="67"/>
      <c r="R262" s="66"/>
      <c r="S262" s="67"/>
      <c r="T262" s="66"/>
      <c r="U262" s="67"/>
      <c r="V262" s="66"/>
      <c r="W262" s="67"/>
      <c r="AA262" s="5"/>
      <c r="AB262" s="5"/>
      <c r="AC262" s="5"/>
      <c r="AD262" s="5"/>
      <c r="AE262" s="5"/>
    </row>
    <row r="263" spans="1:31" s="58" customFormat="1" ht="15">
      <c r="A263" s="33" t="s">
        <v>100</v>
      </c>
      <c r="B263" s="59" t="s">
        <v>75</v>
      </c>
      <c r="C263" s="60">
        <v>12.5</v>
      </c>
      <c r="D263" s="62" t="s">
        <v>47</v>
      </c>
      <c r="E263" s="2"/>
      <c r="F263" s="73"/>
      <c r="G263" s="73"/>
      <c r="H263" s="73"/>
      <c r="I263" s="73"/>
      <c r="J263" s="73"/>
      <c r="K263" s="64"/>
      <c r="L263" s="65" t="str">
        <f t="shared" si="31"/>
        <v/>
      </c>
      <c r="P263" s="66"/>
      <c r="Q263" s="67"/>
      <c r="R263" s="66"/>
      <c r="S263" s="67"/>
      <c r="T263" s="66"/>
      <c r="U263" s="67"/>
      <c r="V263" s="66"/>
      <c r="W263" s="67"/>
      <c r="AA263" s="5"/>
      <c r="AB263" s="5"/>
      <c r="AC263" s="5"/>
      <c r="AD263" s="5"/>
      <c r="AE263" s="5"/>
    </row>
    <row r="264" spans="1:31" s="58" customFormat="1" ht="15">
      <c r="A264" s="33" t="s">
        <v>100</v>
      </c>
      <c r="B264" s="72"/>
      <c r="C264" s="72"/>
      <c r="D264" s="72"/>
      <c r="E264" s="72"/>
      <c r="F264" s="73"/>
      <c r="G264" s="73"/>
      <c r="H264" s="73"/>
      <c r="I264" s="73"/>
      <c r="J264" s="73"/>
      <c r="K264" s="64"/>
      <c r="L264" s="65"/>
      <c r="P264" s="66"/>
      <c r="Q264" s="67"/>
      <c r="R264" s="66"/>
      <c r="S264" s="67"/>
      <c r="T264" s="66"/>
      <c r="U264" s="67"/>
      <c r="V264" s="66"/>
      <c r="W264" s="67"/>
      <c r="AA264" s="5"/>
      <c r="AB264" s="5"/>
      <c r="AC264" s="5"/>
      <c r="AD264" s="5"/>
      <c r="AE264" s="5"/>
    </row>
    <row r="265" spans="1:31" s="58" customFormat="1" ht="15">
      <c r="A265" s="33" t="s">
        <v>100</v>
      </c>
      <c r="B265" s="56" t="s">
        <v>70</v>
      </c>
      <c r="C265" s="111" t="s">
        <v>101</v>
      </c>
      <c r="D265" s="111"/>
      <c r="E265" s="111"/>
      <c r="F265" s="111"/>
      <c r="G265" s="111"/>
      <c r="H265" s="111"/>
      <c r="I265" s="111"/>
      <c r="J265" s="111"/>
      <c r="K265" s="111"/>
      <c r="L265" s="79"/>
      <c r="P265" s="66"/>
      <c r="Q265" s="67"/>
      <c r="R265" s="66"/>
      <c r="S265" s="67"/>
      <c r="T265" s="66"/>
      <c r="U265" s="67"/>
      <c r="V265" s="66"/>
      <c r="W265" s="67"/>
      <c r="AA265" s="5"/>
      <c r="AB265" s="5"/>
      <c r="AC265" s="5"/>
      <c r="AD265" s="78"/>
      <c r="AE265" s="78"/>
    </row>
    <row r="266" spans="1:31" s="58" customFormat="1" ht="15">
      <c r="A266" s="33" t="s">
        <v>100</v>
      </c>
      <c r="B266" s="59" t="s">
        <v>74</v>
      </c>
      <c r="C266" s="60">
        <v>15</v>
      </c>
      <c r="D266" s="62" t="s">
        <v>47</v>
      </c>
      <c r="E266" s="2"/>
      <c r="F266" s="63"/>
      <c r="G266" s="73"/>
      <c r="H266" s="63"/>
      <c r="I266" s="73"/>
      <c r="J266" s="63"/>
      <c r="K266" s="64"/>
      <c r="L266" s="65" t="str">
        <f t="shared" ref="L266:L267" si="32">IF((E266+G266+I266+K266)*C266=0,"",(E266+G266+I266+K266)*C266)</f>
        <v/>
      </c>
      <c r="P266" s="66"/>
      <c r="Q266" s="67"/>
      <c r="R266" s="66"/>
      <c r="S266" s="67"/>
      <c r="T266" s="66"/>
      <c r="U266" s="67"/>
      <c r="V266" s="66"/>
      <c r="W266" s="67"/>
      <c r="AA266" s="5"/>
      <c r="AB266" s="5"/>
      <c r="AC266" s="5"/>
      <c r="AD266" s="78"/>
      <c r="AE266" s="78"/>
    </row>
    <row r="267" spans="1:31" s="58" customFormat="1" ht="15">
      <c r="A267" s="33" t="s">
        <v>100</v>
      </c>
      <c r="B267" s="59" t="s">
        <v>102</v>
      </c>
      <c r="C267" s="60">
        <v>17.5</v>
      </c>
      <c r="D267" s="62" t="s">
        <v>56</v>
      </c>
      <c r="E267" s="2"/>
      <c r="F267" s="73"/>
      <c r="G267" s="73"/>
      <c r="H267" s="73"/>
      <c r="I267" s="73"/>
      <c r="J267" s="73"/>
      <c r="K267" s="64"/>
      <c r="L267" s="65" t="str">
        <f t="shared" si="32"/>
        <v/>
      </c>
      <c r="P267" s="66"/>
      <c r="Q267" s="67"/>
      <c r="R267" s="66"/>
      <c r="S267" s="67"/>
      <c r="T267" s="66"/>
      <c r="U267" s="67"/>
      <c r="V267" s="66"/>
      <c r="W267" s="67"/>
      <c r="AA267" s="5"/>
      <c r="AB267" s="5"/>
      <c r="AC267" s="5"/>
      <c r="AD267" s="78"/>
      <c r="AE267" s="78"/>
    </row>
    <row r="268" spans="1:31" s="58" customFormat="1" ht="15">
      <c r="A268" s="33" t="s">
        <v>100</v>
      </c>
      <c r="B268" s="72"/>
      <c r="C268" s="72"/>
      <c r="D268" s="72"/>
      <c r="E268" s="72"/>
      <c r="F268" s="73"/>
      <c r="G268" s="73"/>
      <c r="H268" s="73"/>
      <c r="I268" s="73"/>
      <c r="J268" s="73"/>
      <c r="K268" s="64"/>
      <c r="L268" s="65"/>
      <c r="P268" s="66"/>
      <c r="Q268" s="67"/>
      <c r="R268" s="66"/>
      <c r="S268" s="67"/>
      <c r="T268" s="66"/>
      <c r="U268" s="67"/>
      <c r="V268" s="66"/>
      <c r="W268" s="67"/>
      <c r="AA268" s="5"/>
      <c r="AB268" s="5"/>
      <c r="AC268" s="5"/>
      <c r="AD268" s="78"/>
      <c r="AE268" s="78"/>
    </row>
    <row r="269" spans="1:31" s="33" customFormat="1">
      <c r="A269" s="33" t="s">
        <v>100</v>
      </c>
      <c r="B269" s="56" t="s">
        <v>76</v>
      </c>
      <c r="C269" s="111" t="s">
        <v>77</v>
      </c>
      <c r="D269" s="111"/>
      <c r="E269" s="111"/>
      <c r="F269" s="111"/>
      <c r="G269" s="111"/>
      <c r="H269" s="111"/>
      <c r="I269" s="111"/>
      <c r="J269" s="111"/>
      <c r="K269" s="111"/>
      <c r="L269" s="79"/>
      <c r="AA269" s="5"/>
      <c r="AB269" s="80"/>
      <c r="AC269" s="80"/>
      <c r="AD269" s="80"/>
      <c r="AE269" s="80"/>
    </row>
    <row r="270" spans="1:31" s="58" customFormat="1" ht="15">
      <c r="A270" s="33" t="s">
        <v>100</v>
      </c>
      <c r="B270" s="59" t="s">
        <v>78</v>
      </c>
      <c r="C270" s="60">
        <v>15</v>
      </c>
      <c r="D270" s="61" t="s">
        <v>79</v>
      </c>
      <c r="E270" s="1"/>
      <c r="F270" s="81"/>
      <c r="G270" s="82"/>
      <c r="H270" s="82"/>
      <c r="I270" s="73"/>
      <c r="J270" s="63"/>
      <c r="K270" s="64"/>
      <c r="L270" s="65" t="str">
        <f t="shared" ref="L270:L273" si="33">IF((E270+G270+I270+K270)*C270=0,"",(E270+G270+I270+K270)*C270)</f>
        <v/>
      </c>
      <c r="P270" s="66"/>
      <c r="Q270" s="67"/>
      <c r="R270" s="66"/>
      <c r="S270" s="67"/>
      <c r="T270" s="66"/>
      <c r="U270" s="67"/>
      <c r="V270" s="66"/>
      <c r="W270" s="67"/>
      <c r="AA270" s="5"/>
      <c r="AB270" s="78"/>
      <c r="AC270" s="78"/>
      <c r="AD270" s="78"/>
      <c r="AE270" s="78"/>
    </row>
    <row r="271" spans="1:31" s="58" customFormat="1" ht="15">
      <c r="A271" s="33" t="s">
        <v>100</v>
      </c>
      <c r="B271" s="59" t="s">
        <v>81</v>
      </c>
      <c r="C271" s="60">
        <v>15</v>
      </c>
      <c r="D271" s="61" t="s">
        <v>40</v>
      </c>
      <c r="E271" s="1"/>
      <c r="F271" s="61" t="s">
        <v>42</v>
      </c>
      <c r="G271" s="1"/>
      <c r="H271" s="63"/>
      <c r="I271" s="73"/>
      <c r="J271" s="63"/>
      <c r="K271" s="64"/>
      <c r="L271" s="65" t="str">
        <f t="shared" si="33"/>
        <v/>
      </c>
      <c r="P271" s="66"/>
      <c r="Q271" s="67"/>
      <c r="R271" s="66"/>
      <c r="S271" s="67"/>
      <c r="T271" s="66"/>
      <c r="U271" s="67"/>
      <c r="V271" s="66"/>
      <c r="W271" s="67"/>
      <c r="AA271" s="5"/>
      <c r="AB271" s="78"/>
      <c r="AC271" s="78"/>
      <c r="AD271" s="78"/>
      <c r="AE271" s="78"/>
    </row>
    <row r="272" spans="1:31" s="58" customFormat="1" ht="15">
      <c r="A272" s="33" t="s">
        <v>100</v>
      </c>
      <c r="B272" s="59" t="s">
        <v>80</v>
      </c>
      <c r="C272" s="60">
        <v>17.5</v>
      </c>
      <c r="D272" s="61" t="s">
        <v>56</v>
      </c>
      <c r="E272" s="1"/>
      <c r="F272" s="63"/>
      <c r="G272" s="73"/>
      <c r="H272" s="63"/>
      <c r="I272" s="73"/>
      <c r="J272" s="63"/>
      <c r="K272" s="64"/>
      <c r="L272" s="65" t="str">
        <f t="shared" si="33"/>
        <v/>
      </c>
      <c r="P272" s="66"/>
      <c r="Q272" s="67"/>
      <c r="R272" s="66"/>
      <c r="S272" s="67"/>
      <c r="T272" s="66"/>
      <c r="U272" s="67"/>
      <c r="V272" s="66"/>
      <c r="W272" s="67"/>
      <c r="AA272" s="5"/>
      <c r="AB272" s="78"/>
      <c r="AC272" s="78"/>
      <c r="AD272" s="78"/>
      <c r="AE272" s="78"/>
    </row>
    <row r="273" spans="1:31" s="58" customFormat="1" ht="15">
      <c r="A273" s="33" t="s">
        <v>100</v>
      </c>
      <c r="B273" s="59" t="s">
        <v>82</v>
      </c>
      <c r="C273" s="60">
        <v>17.5</v>
      </c>
      <c r="D273" s="62" t="s">
        <v>43</v>
      </c>
      <c r="E273" s="2"/>
      <c r="F273" s="62" t="s">
        <v>45</v>
      </c>
      <c r="G273" s="2"/>
      <c r="H273" s="63"/>
      <c r="I273" s="73"/>
      <c r="J273" s="83"/>
      <c r="K273" s="84"/>
      <c r="L273" s="65" t="str">
        <f t="shared" si="33"/>
        <v/>
      </c>
      <c r="P273" s="66"/>
      <c r="Q273" s="67"/>
      <c r="R273" s="66"/>
      <c r="S273" s="67"/>
      <c r="T273" s="66"/>
      <c r="U273" s="67"/>
      <c r="V273" s="66"/>
      <c r="W273" s="67"/>
      <c r="AA273" s="5"/>
      <c r="AB273" s="78"/>
      <c r="AC273" s="78"/>
      <c r="AD273" s="78"/>
      <c r="AE273" s="78"/>
    </row>
    <row r="274" spans="1:31" s="58" customFormat="1" ht="15">
      <c r="A274" s="33" t="s">
        <v>100</v>
      </c>
      <c r="B274" s="72"/>
      <c r="C274" s="72"/>
      <c r="D274" s="72"/>
      <c r="E274" s="72"/>
      <c r="F274" s="72"/>
      <c r="G274" s="72"/>
      <c r="H274" s="63"/>
      <c r="I274" s="73"/>
      <c r="J274" s="85"/>
      <c r="K274" s="85"/>
      <c r="L274" s="86"/>
      <c r="P274" s="66"/>
      <c r="Q274" s="67"/>
      <c r="R274" s="66"/>
      <c r="S274" s="67"/>
      <c r="T274" s="66"/>
      <c r="U274" s="67"/>
      <c r="V274" s="66"/>
      <c r="W274" s="67"/>
      <c r="AA274" s="5"/>
      <c r="AB274" s="78"/>
      <c r="AC274" s="78"/>
      <c r="AD274" s="78"/>
      <c r="AE274" s="78"/>
    </row>
    <row r="275" spans="1:31" s="33" customFormat="1">
      <c r="A275" s="33" t="s">
        <v>100</v>
      </c>
      <c r="B275" s="56" t="s">
        <v>83</v>
      </c>
      <c r="C275" s="111" t="s">
        <v>84</v>
      </c>
      <c r="D275" s="111"/>
      <c r="E275" s="111"/>
      <c r="F275" s="111"/>
      <c r="G275" s="111"/>
      <c r="H275" s="111"/>
      <c r="I275" s="111"/>
      <c r="J275" s="111"/>
      <c r="K275" s="112"/>
      <c r="L275" s="79"/>
      <c r="AA275" s="5"/>
      <c r="AB275" s="80"/>
      <c r="AC275" s="80"/>
      <c r="AD275" s="80"/>
      <c r="AE275" s="80"/>
    </row>
    <row r="276" spans="1:31" s="58" customFormat="1" ht="15">
      <c r="A276" s="33" t="s">
        <v>100</v>
      </c>
      <c r="B276" s="59" t="s">
        <v>85</v>
      </c>
      <c r="C276" s="60">
        <v>5</v>
      </c>
      <c r="D276" s="61" t="s">
        <v>86</v>
      </c>
      <c r="E276" s="1"/>
      <c r="F276" s="81"/>
      <c r="G276" s="82"/>
      <c r="H276" s="82"/>
      <c r="I276" s="73"/>
      <c r="J276" s="63"/>
      <c r="K276" s="64"/>
      <c r="L276" s="65" t="str">
        <f t="shared" ref="L276:L277" si="34">IF((E276+G276+I276+K276)*C276=0,"",(E276+G276+I276+K276)*C276)</f>
        <v/>
      </c>
      <c r="P276" s="66"/>
      <c r="Q276" s="67"/>
      <c r="R276" s="66"/>
      <c r="S276" s="67"/>
      <c r="T276" s="66"/>
      <c r="U276" s="67"/>
      <c r="V276" s="66"/>
      <c r="W276" s="67"/>
      <c r="AA276" s="5"/>
      <c r="AB276" s="78"/>
      <c r="AC276" s="78"/>
      <c r="AD276" s="78"/>
      <c r="AE276" s="78"/>
    </row>
    <row r="277" spans="1:31" s="58" customFormat="1" ht="15">
      <c r="A277" s="33" t="s">
        <v>100</v>
      </c>
      <c r="B277" s="59" t="s">
        <v>87</v>
      </c>
      <c r="C277" s="60">
        <v>3.5</v>
      </c>
      <c r="D277" s="62" t="s">
        <v>88</v>
      </c>
      <c r="E277" s="2"/>
      <c r="F277" s="87"/>
      <c r="G277" s="88"/>
      <c r="H277" s="88"/>
      <c r="I277" s="89"/>
      <c r="J277" s="83"/>
      <c r="K277" s="84"/>
      <c r="L277" s="65" t="str">
        <f t="shared" si="34"/>
        <v/>
      </c>
      <c r="P277" s="66"/>
      <c r="Q277" s="67"/>
      <c r="R277" s="66"/>
      <c r="S277" s="67"/>
      <c r="T277" s="66"/>
      <c r="U277" s="67"/>
      <c r="V277" s="66"/>
      <c r="W277" s="67"/>
      <c r="AA277" s="5"/>
      <c r="AB277" s="78"/>
      <c r="AC277" s="78"/>
      <c r="AD277" s="78"/>
      <c r="AE277" s="78"/>
    </row>
    <row r="278" spans="1:31">
      <c r="A278" s="33" t="s">
        <v>100</v>
      </c>
      <c r="C278" s="113" t="s">
        <v>89</v>
      </c>
      <c r="D278" s="113" t="s">
        <v>90</v>
      </c>
      <c r="E278" s="113"/>
      <c r="F278" s="114"/>
      <c r="G278" s="114"/>
      <c r="H278" s="114"/>
      <c r="I278" s="114"/>
      <c r="J278" s="114"/>
      <c r="K278" s="114"/>
      <c r="L278" s="90">
        <f>SUM(L239:L277)</f>
        <v>0</v>
      </c>
    </row>
    <row r="279" spans="1:31" ht="16.5" thickBot="1">
      <c r="A279" s="33" t="s">
        <v>100</v>
      </c>
      <c r="C279" s="92"/>
      <c r="D279" s="92"/>
      <c r="E279" s="92"/>
      <c r="F279" s="92"/>
      <c r="G279" s="92"/>
      <c r="H279" s="92"/>
      <c r="I279" s="92"/>
      <c r="J279" s="92"/>
      <c r="K279" s="92"/>
      <c r="L279" s="93"/>
      <c r="M279" s="93"/>
    </row>
    <row r="280" spans="1:31" s="45" customFormat="1" ht="24" thickTop="1">
      <c r="A280" s="33" t="s">
        <v>100</v>
      </c>
      <c r="B280" s="42"/>
      <c r="C280" s="42"/>
      <c r="D280" s="42"/>
      <c r="E280" s="42"/>
      <c r="F280" s="43"/>
      <c r="G280" s="43"/>
      <c r="H280" s="43"/>
      <c r="I280" s="43"/>
      <c r="J280" s="43"/>
      <c r="K280" s="42"/>
      <c r="L280" s="44" t="s">
        <v>95</v>
      </c>
      <c r="M280" s="42"/>
      <c r="AA280" s="46"/>
      <c r="AB280" s="46"/>
      <c r="AC280" s="46"/>
      <c r="AD280" s="46"/>
      <c r="AE280" s="46"/>
    </row>
    <row r="281" spans="1:31" s="47" customFormat="1" ht="27">
      <c r="A281" s="33" t="s">
        <v>100</v>
      </c>
      <c r="B281" s="108" t="s">
        <v>35</v>
      </c>
      <c r="C281" s="108"/>
      <c r="D281" s="108"/>
      <c r="E281" s="108"/>
      <c r="F281" s="109" t="str">
        <f>IF($J$14="","vul bovenaan je naam in",$J$14)</f>
        <v>vul bovenaan je naam in</v>
      </c>
      <c r="G281" s="109"/>
      <c r="H281" s="109"/>
      <c r="I281" s="109"/>
      <c r="J281" s="109"/>
      <c r="K281" s="110" t="str">
        <f>CONCATENATE("*",L280,"*")</f>
        <v>*WW6*</v>
      </c>
      <c r="L281" s="110"/>
      <c r="M281" s="7"/>
      <c r="AA281" s="5"/>
      <c r="AB281" s="5"/>
      <c r="AC281" s="5"/>
      <c r="AD281" s="5"/>
      <c r="AE281" s="5"/>
    </row>
    <row r="282" spans="1:31" s="47" customFormat="1" ht="28.5">
      <c r="A282" s="33" t="s">
        <v>100</v>
      </c>
      <c r="B282" s="48"/>
      <c r="C282" s="48"/>
      <c r="D282" s="48"/>
      <c r="E282" s="48" t="s">
        <v>19</v>
      </c>
      <c r="F282" s="115" t="str">
        <f>IF($J$16=0,"vul bovenaan je speltak in",$J$16)</f>
        <v>vul bovenaan je speltak in</v>
      </c>
      <c r="G282" s="115"/>
      <c r="H282" s="115"/>
      <c r="I282" s="115"/>
      <c r="J282" s="115"/>
      <c r="K282" s="49"/>
      <c r="L282" s="50"/>
      <c r="M282" s="7"/>
      <c r="AA282" s="5"/>
      <c r="AB282" s="5"/>
      <c r="AC282" s="5"/>
      <c r="AD282" s="5"/>
      <c r="AE282" s="5"/>
    </row>
    <row r="283" spans="1:31" s="47" customFormat="1" ht="28.5">
      <c r="A283" s="33" t="s">
        <v>100</v>
      </c>
      <c r="B283" s="48"/>
      <c r="C283" s="48"/>
      <c r="D283" s="48"/>
      <c r="E283" s="48"/>
      <c r="F283" s="51"/>
      <c r="G283" s="51"/>
      <c r="H283" s="51"/>
      <c r="I283" s="51"/>
      <c r="J283" s="51"/>
      <c r="K283" s="49"/>
      <c r="L283" s="50"/>
      <c r="M283" s="7"/>
      <c r="AA283" s="5"/>
      <c r="AB283" s="5"/>
      <c r="AC283" s="5"/>
      <c r="AD283" s="5"/>
      <c r="AE283" s="5"/>
    </row>
    <row r="284" spans="1:31" s="7" customFormat="1" ht="15">
      <c r="A284" s="33" t="s">
        <v>100</v>
      </c>
      <c r="E284" s="8"/>
      <c r="F284" s="11"/>
      <c r="G284" s="8"/>
      <c r="H284" s="52"/>
      <c r="I284" s="52"/>
      <c r="J284" s="53"/>
      <c r="K284" s="54"/>
      <c r="L284" s="54"/>
      <c r="AA284" s="5"/>
      <c r="AB284" s="5"/>
      <c r="AC284" s="5"/>
      <c r="AD284" s="5"/>
      <c r="AE284" s="5"/>
    </row>
    <row r="285" spans="1:31" s="7" customFormat="1" ht="15">
      <c r="A285" s="33" t="s">
        <v>100</v>
      </c>
      <c r="B285" s="55"/>
      <c r="C285" s="116" t="s">
        <v>36</v>
      </c>
      <c r="D285" s="116"/>
      <c r="E285" s="116"/>
      <c r="F285" s="117"/>
      <c r="G285" s="117"/>
      <c r="H285" s="117"/>
      <c r="I285" s="117"/>
      <c r="J285" s="117"/>
      <c r="K285" s="117"/>
      <c r="L285" s="117"/>
      <c r="AA285" s="5"/>
      <c r="AB285" s="5"/>
      <c r="AC285" s="5"/>
      <c r="AD285" s="5"/>
      <c r="AE285" s="5"/>
    </row>
    <row r="286" spans="1:31" s="7" customFormat="1" ht="15">
      <c r="A286" s="33" t="s">
        <v>100</v>
      </c>
      <c r="B286" s="55"/>
      <c r="K286" s="27"/>
      <c r="L286" s="27"/>
      <c r="AA286" s="5"/>
      <c r="AB286" s="5"/>
      <c r="AC286" s="5"/>
      <c r="AD286" s="5"/>
      <c r="AE286" s="5"/>
    </row>
    <row r="287" spans="1:31" s="33" customFormat="1" ht="15">
      <c r="A287" s="33" t="s">
        <v>100</v>
      </c>
      <c r="B287" s="56" t="s">
        <v>37</v>
      </c>
      <c r="C287" s="111" t="s">
        <v>38</v>
      </c>
      <c r="D287" s="111"/>
      <c r="E287" s="111"/>
      <c r="F287" s="111"/>
      <c r="G287" s="111"/>
      <c r="H287" s="111"/>
      <c r="I287" s="111"/>
      <c r="J287" s="111"/>
      <c r="K287" s="111"/>
      <c r="L287" s="57"/>
      <c r="AA287" s="5"/>
      <c r="AB287" s="5"/>
      <c r="AC287" s="5"/>
      <c r="AD287" s="5"/>
      <c r="AE287" s="5"/>
    </row>
    <row r="288" spans="1:31" s="58" customFormat="1" ht="15">
      <c r="A288" s="33" t="s">
        <v>100</v>
      </c>
      <c r="B288" s="59" t="s">
        <v>39</v>
      </c>
      <c r="C288" s="60">
        <v>3.75</v>
      </c>
      <c r="D288" s="61" t="s">
        <v>40</v>
      </c>
      <c r="E288" s="1"/>
      <c r="F288" s="62" t="s">
        <v>41</v>
      </c>
      <c r="G288" s="2"/>
      <c r="H288" s="62" t="s">
        <v>42</v>
      </c>
      <c r="I288" s="2"/>
      <c r="J288" s="63"/>
      <c r="K288" s="64"/>
      <c r="L288" s="65" t="str">
        <f t="shared" ref="L288:L290" si="35">IF((E288+G288+I288+K288)*C288=0,"",(E288+G288+I288+K288)*C288)</f>
        <v/>
      </c>
      <c r="P288" s="66"/>
      <c r="Q288" s="67"/>
      <c r="R288" s="66"/>
      <c r="S288" s="67"/>
      <c r="T288" s="66"/>
      <c r="U288" s="67"/>
      <c r="V288" s="66"/>
      <c r="W288" s="67"/>
      <c r="AA288" s="5"/>
      <c r="AB288" s="5"/>
      <c r="AC288" s="5"/>
      <c r="AD288" s="5"/>
      <c r="AE288" s="5"/>
    </row>
    <row r="289" spans="1:31" s="58" customFormat="1" ht="15">
      <c r="A289" s="33" t="s">
        <v>100</v>
      </c>
      <c r="B289" s="59" t="s">
        <v>46</v>
      </c>
      <c r="C289" s="60">
        <v>3.75</v>
      </c>
      <c r="D289" s="61" t="s">
        <v>47</v>
      </c>
      <c r="E289" s="1"/>
      <c r="F289" s="68"/>
      <c r="G289" s="69"/>
      <c r="H289" s="70"/>
      <c r="I289" s="71"/>
      <c r="J289" s="63"/>
      <c r="K289" s="64"/>
      <c r="L289" s="65" t="str">
        <f t="shared" si="35"/>
        <v/>
      </c>
      <c r="P289" s="66"/>
      <c r="Q289" s="67"/>
      <c r="R289" s="66"/>
      <c r="S289" s="67"/>
      <c r="T289" s="66"/>
      <c r="U289" s="67"/>
      <c r="V289" s="66"/>
      <c r="W289" s="67"/>
      <c r="AA289" s="5"/>
      <c r="AB289" s="5"/>
      <c r="AC289" s="5"/>
      <c r="AD289" s="5"/>
      <c r="AE289" s="5"/>
    </row>
    <row r="290" spans="1:31" s="58" customFormat="1" ht="15">
      <c r="A290" s="33" t="s">
        <v>100</v>
      </c>
      <c r="B290" s="59" t="s">
        <v>48</v>
      </c>
      <c r="C290" s="60">
        <v>3.75</v>
      </c>
      <c r="D290" s="62" t="s">
        <v>43</v>
      </c>
      <c r="E290" s="2"/>
      <c r="F290" s="62" t="s">
        <v>44</v>
      </c>
      <c r="G290" s="2"/>
      <c r="H290" s="62" t="s">
        <v>45</v>
      </c>
      <c r="I290" s="2"/>
      <c r="J290" s="63"/>
      <c r="K290" s="64"/>
      <c r="L290" s="65" t="str">
        <f t="shared" si="35"/>
        <v/>
      </c>
      <c r="P290" s="66"/>
      <c r="Q290" s="67"/>
      <c r="R290" s="66"/>
      <c r="S290" s="67"/>
      <c r="T290" s="66"/>
      <c r="U290" s="67"/>
      <c r="V290" s="66"/>
      <c r="W290" s="67"/>
      <c r="AA290" s="5"/>
      <c r="AB290" s="5"/>
      <c r="AC290" s="5"/>
      <c r="AD290" s="5"/>
      <c r="AE290" s="5"/>
    </row>
    <row r="291" spans="1:31" s="58" customFormat="1" ht="15">
      <c r="A291" s="33" t="s">
        <v>100</v>
      </c>
      <c r="B291" s="72"/>
      <c r="C291" s="72"/>
      <c r="D291" s="72"/>
      <c r="E291" s="72"/>
      <c r="F291" s="72"/>
      <c r="G291" s="72"/>
      <c r="H291" s="72"/>
      <c r="I291" s="72"/>
      <c r="J291" s="63"/>
      <c r="K291" s="73"/>
      <c r="L291" s="65"/>
      <c r="P291" s="66"/>
      <c r="Q291" s="67"/>
      <c r="R291" s="66"/>
      <c r="S291" s="67"/>
      <c r="T291" s="66"/>
      <c r="U291" s="67"/>
      <c r="V291" s="66"/>
      <c r="W291" s="67"/>
      <c r="AA291" s="5"/>
      <c r="AB291" s="5"/>
      <c r="AC291" s="5"/>
      <c r="AD291" s="5"/>
      <c r="AE291" s="5"/>
    </row>
    <row r="292" spans="1:31" s="7" customFormat="1" ht="15">
      <c r="A292" s="33" t="s">
        <v>100</v>
      </c>
      <c r="B292" s="56" t="s">
        <v>49</v>
      </c>
      <c r="C292" s="118" t="s">
        <v>50</v>
      </c>
      <c r="D292" s="118"/>
      <c r="E292" s="118"/>
      <c r="F292" s="118"/>
      <c r="G292" s="118"/>
      <c r="H292" s="118"/>
      <c r="I292" s="118"/>
      <c r="J292" s="118"/>
      <c r="K292" s="118"/>
      <c r="L292" s="74"/>
      <c r="Q292" s="75"/>
      <c r="S292" s="75"/>
      <c r="U292" s="75"/>
      <c r="W292" s="75"/>
      <c r="AA292" s="5"/>
      <c r="AB292" s="5"/>
      <c r="AC292" s="5"/>
      <c r="AD292" s="5"/>
      <c r="AE292" s="5"/>
    </row>
    <row r="293" spans="1:31" s="58" customFormat="1" ht="15">
      <c r="A293" s="33" t="s">
        <v>100</v>
      </c>
      <c r="B293" s="59" t="s">
        <v>51</v>
      </c>
      <c r="C293" s="60">
        <v>2.25</v>
      </c>
      <c r="D293" s="61" t="s">
        <v>40</v>
      </c>
      <c r="E293" s="1"/>
      <c r="F293" s="63"/>
      <c r="G293" s="73"/>
      <c r="H293" s="63"/>
      <c r="I293" s="73"/>
      <c r="J293" s="63"/>
      <c r="K293" s="64"/>
      <c r="L293" s="65" t="str">
        <f t="shared" ref="L293:L299" si="36">IF((E293+G293+I293+K293)*C293=0,"",(E293+G293+I293+K293)*C293)</f>
        <v/>
      </c>
      <c r="P293" s="66"/>
      <c r="Q293" s="67"/>
      <c r="R293" s="66"/>
      <c r="S293" s="67"/>
      <c r="T293" s="66"/>
      <c r="U293" s="67"/>
      <c r="V293" s="66"/>
      <c r="W293" s="67"/>
      <c r="AA293" s="5"/>
      <c r="AB293" s="5"/>
      <c r="AC293" s="5"/>
      <c r="AD293" s="5"/>
      <c r="AE293" s="5"/>
    </row>
    <row r="294" spans="1:31" s="58" customFormat="1" ht="15">
      <c r="A294" s="33" t="s">
        <v>100</v>
      </c>
      <c r="B294" s="59" t="s">
        <v>52</v>
      </c>
      <c r="C294" s="60">
        <v>2.25</v>
      </c>
      <c r="D294" s="62" t="s">
        <v>44</v>
      </c>
      <c r="E294" s="2"/>
      <c r="F294" s="62" t="s">
        <v>45</v>
      </c>
      <c r="G294" s="2"/>
      <c r="H294" s="62" t="s">
        <v>47</v>
      </c>
      <c r="I294" s="2"/>
      <c r="J294" s="63"/>
      <c r="K294" s="64"/>
      <c r="L294" s="65" t="str">
        <f t="shared" si="36"/>
        <v/>
      </c>
      <c r="P294" s="66"/>
      <c r="Q294" s="67"/>
      <c r="R294" s="66"/>
      <c r="S294" s="67"/>
      <c r="T294" s="66"/>
      <c r="U294" s="67"/>
      <c r="V294" s="66"/>
      <c r="W294" s="67"/>
      <c r="AA294" s="5"/>
      <c r="AB294" s="5"/>
      <c r="AC294" s="5"/>
      <c r="AD294" s="5"/>
      <c r="AE294" s="5"/>
    </row>
    <row r="295" spans="1:31" s="58" customFormat="1" ht="15">
      <c r="A295" s="33" t="s">
        <v>100</v>
      </c>
      <c r="B295" s="59" t="s">
        <v>53</v>
      </c>
      <c r="C295" s="60">
        <v>2.25</v>
      </c>
      <c r="D295" s="62" t="s">
        <v>54</v>
      </c>
      <c r="E295" s="2"/>
      <c r="F295" s="68"/>
      <c r="G295" s="69"/>
      <c r="H295" s="70"/>
      <c r="I295" s="71"/>
      <c r="J295" s="63"/>
      <c r="K295" s="64"/>
      <c r="L295" s="65" t="str">
        <f t="shared" si="36"/>
        <v/>
      </c>
      <c r="P295" s="66"/>
      <c r="Q295" s="67"/>
      <c r="R295" s="66"/>
      <c r="S295" s="67"/>
      <c r="T295" s="66"/>
      <c r="U295" s="67"/>
      <c r="V295" s="66"/>
      <c r="W295" s="67"/>
      <c r="AA295" s="5"/>
      <c r="AB295" s="5"/>
      <c r="AC295" s="5"/>
      <c r="AD295" s="5"/>
      <c r="AE295" s="5"/>
    </row>
    <row r="296" spans="1:31" s="58" customFormat="1" ht="15">
      <c r="A296" s="33" t="s">
        <v>100</v>
      </c>
      <c r="B296" s="59" t="s">
        <v>55</v>
      </c>
      <c r="C296" s="60">
        <v>2.25</v>
      </c>
      <c r="D296" s="76" t="s">
        <v>56</v>
      </c>
      <c r="E296" s="3"/>
      <c r="F296" s="77"/>
      <c r="G296" s="73"/>
      <c r="H296" s="63"/>
      <c r="I296" s="73"/>
      <c r="J296" s="63"/>
      <c r="K296" s="64"/>
      <c r="L296" s="65" t="str">
        <f t="shared" si="36"/>
        <v/>
      </c>
      <c r="P296" s="66"/>
      <c r="Q296" s="67"/>
      <c r="R296" s="66"/>
      <c r="S296" s="67"/>
      <c r="T296" s="66"/>
      <c r="U296" s="67"/>
      <c r="V296" s="66"/>
      <c r="W296" s="67"/>
      <c r="AA296" s="5"/>
      <c r="AB296" s="5"/>
      <c r="AC296" s="5"/>
      <c r="AD296" s="5"/>
      <c r="AE296" s="5"/>
    </row>
    <row r="297" spans="1:31" s="58" customFormat="1" ht="15">
      <c r="A297" s="33" t="s">
        <v>100</v>
      </c>
      <c r="B297" s="59" t="s">
        <v>57</v>
      </c>
      <c r="C297" s="60">
        <v>2.25</v>
      </c>
      <c r="D297" s="62" t="s">
        <v>44</v>
      </c>
      <c r="E297" s="2"/>
      <c r="F297" s="62" t="s">
        <v>58</v>
      </c>
      <c r="G297" s="2"/>
      <c r="H297" s="63"/>
      <c r="I297" s="73"/>
      <c r="J297" s="63"/>
      <c r="K297" s="64"/>
      <c r="L297" s="65" t="str">
        <f t="shared" si="36"/>
        <v/>
      </c>
      <c r="P297" s="66"/>
      <c r="Q297" s="67"/>
      <c r="R297" s="66"/>
      <c r="S297" s="67"/>
      <c r="T297" s="66"/>
      <c r="U297" s="67"/>
      <c r="V297" s="66"/>
      <c r="W297" s="67"/>
      <c r="AA297" s="5"/>
      <c r="AB297" s="5"/>
      <c r="AC297" s="5"/>
      <c r="AD297" s="5"/>
      <c r="AE297" s="5"/>
    </row>
    <row r="298" spans="1:31" s="58" customFormat="1" ht="15">
      <c r="A298" s="33" t="s">
        <v>100</v>
      </c>
      <c r="B298" s="59" t="s">
        <v>59</v>
      </c>
      <c r="C298" s="60">
        <v>2.25</v>
      </c>
      <c r="D298" s="76" t="s">
        <v>60</v>
      </c>
      <c r="E298" s="3"/>
      <c r="F298" s="11"/>
      <c r="G298" s="71"/>
      <c r="H298" s="63"/>
      <c r="I298" s="73"/>
      <c r="J298" s="63"/>
      <c r="K298" s="64"/>
      <c r="L298" s="65" t="str">
        <f t="shared" si="36"/>
        <v/>
      </c>
      <c r="P298" s="66"/>
      <c r="Q298" s="67"/>
      <c r="R298" s="66"/>
      <c r="S298" s="67"/>
      <c r="T298" s="66"/>
      <c r="U298" s="67"/>
      <c r="V298" s="66"/>
      <c r="W298" s="67"/>
      <c r="AA298" s="5"/>
      <c r="AB298" s="5"/>
      <c r="AC298" s="5"/>
      <c r="AD298" s="5"/>
      <c r="AE298" s="5"/>
    </row>
    <row r="299" spans="1:31" s="58" customFormat="1" ht="15">
      <c r="A299" s="33" t="s">
        <v>100</v>
      </c>
      <c r="B299" s="59" t="s">
        <v>61</v>
      </c>
      <c r="C299" s="60">
        <v>2.25</v>
      </c>
      <c r="D299" s="61" t="s">
        <v>43</v>
      </c>
      <c r="E299" s="1"/>
      <c r="F299" s="61" t="s">
        <v>44</v>
      </c>
      <c r="G299" s="1"/>
      <c r="H299" s="61" t="s">
        <v>40</v>
      </c>
      <c r="I299" s="1"/>
      <c r="J299" s="63"/>
      <c r="K299" s="64"/>
      <c r="L299" s="65" t="str">
        <f t="shared" si="36"/>
        <v/>
      </c>
      <c r="P299" s="66"/>
      <c r="Q299" s="67"/>
      <c r="R299" s="66"/>
      <c r="S299" s="67"/>
      <c r="T299" s="66"/>
      <c r="U299" s="67"/>
      <c r="V299" s="66"/>
      <c r="W299" s="67"/>
      <c r="AA299" s="5"/>
      <c r="AB299" s="5"/>
      <c r="AC299" s="5"/>
      <c r="AD299" s="5"/>
      <c r="AE299" s="5"/>
    </row>
    <row r="300" spans="1:31" s="58" customFormat="1" ht="15">
      <c r="A300" s="33" t="s">
        <v>100</v>
      </c>
      <c r="B300" s="59" t="s">
        <v>62</v>
      </c>
      <c r="C300" s="60">
        <v>2.25</v>
      </c>
      <c r="D300" s="61" t="s">
        <v>43</v>
      </c>
      <c r="E300" s="1"/>
      <c r="F300" s="62" t="s">
        <v>44</v>
      </c>
      <c r="G300" s="2"/>
      <c r="H300" s="62" t="s">
        <v>45</v>
      </c>
      <c r="I300" s="2"/>
      <c r="J300" s="62" t="s">
        <v>47</v>
      </c>
      <c r="K300" s="2"/>
      <c r="L300" s="65" t="str">
        <f>IF((E300+G300+I300+K300)*C300=0,"",(E300+G300+I300+K300)*C300)</f>
        <v/>
      </c>
      <c r="P300" s="66"/>
      <c r="Q300" s="67"/>
      <c r="R300" s="66"/>
      <c r="S300" s="67"/>
      <c r="T300" s="66"/>
      <c r="U300" s="67"/>
      <c r="V300" s="66"/>
      <c r="W300" s="67"/>
      <c r="AA300" s="5"/>
      <c r="AB300" s="5"/>
      <c r="AC300" s="5"/>
      <c r="AD300" s="5"/>
      <c r="AE300" s="5"/>
    </row>
    <row r="301" spans="1:31" s="58" customFormat="1" ht="15">
      <c r="A301" s="33" t="s">
        <v>100</v>
      </c>
      <c r="B301" s="59" t="s">
        <v>63</v>
      </c>
      <c r="C301" s="60">
        <v>2.25</v>
      </c>
      <c r="D301" s="61" t="s">
        <v>56</v>
      </c>
      <c r="E301" s="1"/>
      <c r="F301" s="63"/>
      <c r="G301" s="73"/>
      <c r="H301" s="63"/>
      <c r="I301" s="73"/>
      <c r="J301" s="63"/>
      <c r="K301" s="64"/>
      <c r="L301" s="65" t="str">
        <f t="shared" ref="L301:L307" si="37">IF((E301+G301+I301+K301)*C301=0,"",(E301+G301+I301+K301)*C301)</f>
        <v/>
      </c>
      <c r="P301" s="66"/>
      <c r="Q301" s="67"/>
      <c r="R301" s="66"/>
      <c r="S301" s="67"/>
      <c r="T301" s="66"/>
      <c r="U301" s="67"/>
      <c r="V301" s="66"/>
      <c r="W301" s="67"/>
      <c r="AA301" s="5"/>
      <c r="AB301" s="5"/>
      <c r="AC301" s="5"/>
      <c r="AD301" s="5"/>
      <c r="AE301" s="5"/>
    </row>
    <row r="302" spans="1:31" s="58" customFormat="1" ht="15">
      <c r="A302" s="33" t="s">
        <v>100</v>
      </c>
      <c r="B302" s="59" t="s">
        <v>64</v>
      </c>
      <c r="C302" s="60">
        <v>2.25</v>
      </c>
      <c r="D302" s="61" t="s">
        <v>47</v>
      </c>
      <c r="E302" s="1"/>
      <c r="F302" s="63"/>
      <c r="G302" s="73"/>
      <c r="H302" s="63"/>
      <c r="I302" s="73"/>
      <c r="J302" s="63"/>
      <c r="K302" s="64"/>
      <c r="L302" s="65" t="str">
        <f t="shared" si="37"/>
        <v/>
      </c>
      <c r="P302" s="66"/>
      <c r="Q302" s="67"/>
      <c r="R302" s="66"/>
      <c r="S302" s="67"/>
      <c r="T302" s="66"/>
      <c r="U302" s="67"/>
      <c r="V302" s="66"/>
      <c r="W302" s="67"/>
      <c r="AA302" s="5"/>
      <c r="AB302" s="5"/>
      <c r="AC302" s="5"/>
      <c r="AD302" s="5"/>
      <c r="AE302" s="5"/>
    </row>
    <row r="303" spans="1:31" s="58" customFormat="1" ht="15">
      <c r="A303" s="33" t="s">
        <v>100</v>
      </c>
      <c r="B303" s="59" t="s">
        <v>65</v>
      </c>
      <c r="C303" s="60">
        <v>2.25</v>
      </c>
      <c r="D303" s="61" t="s">
        <v>40</v>
      </c>
      <c r="E303" s="1"/>
      <c r="F303" s="63"/>
      <c r="G303" s="73"/>
      <c r="H303" s="63"/>
      <c r="I303" s="73"/>
      <c r="J303" s="63"/>
      <c r="K303" s="64"/>
      <c r="L303" s="65" t="str">
        <f t="shared" si="37"/>
        <v/>
      </c>
      <c r="P303" s="66"/>
      <c r="Q303" s="67"/>
      <c r="R303" s="66"/>
      <c r="S303" s="67"/>
      <c r="T303" s="66"/>
      <c r="U303" s="67"/>
      <c r="V303" s="66"/>
      <c r="W303" s="67"/>
      <c r="AA303" s="5"/>
      <c r="AB303" s="5"/>
      <c r="AC303" s="5"/>
      <c r="AD303" s="5"/>
      <c r="AE303" s="5"/>
    </row>
    <row r="304" spans="1:31" s="58" customFormat="1" ht="15">
      <c r="A304" s="33" t="s">
        <v>100</v>
      </c>
      <c r="B304" s="59" t="s">
        <v>66</v>
      </c>
      <c r="C304" s="60">
        <v>2.25</v>
      </c>
      <c r="D304" s="61" t="s">
        <v>47</v>
      </c>
      <c r="E304" s="1"/>
      <c r="F304" s="63"/>
      <c r="G304" s="73"/>
      <c r="H304" s="63"/>
      <c r="I304" s="73"/>
      <c r="J304" s="63"/>
      <c r="K304" s="64"/>
      <c r="L304" s="65" t="str">
        <f t="shared" si="37"/>
        <v/>
      </c>
      <c r="P304" s="66"/>
      <c r="Q304" s="67"/>
      <c r="R304" s="66"/>
      <c r="S304" s="67"/>
      <c r="T304" s="66"/>
      <c r="U304" s="67"/>
      <c r="V304" s="66"/>
      <c r="W304" s="67"/>
      <c r="AA304" s="5"/>
      <c r="AB304" s="5"/>
      <c r="AC304" s="5"/>
      <c r="AD304" s="5"/>
      <c r="AE304" s="5"/>
    </row>
    <row r="305" spans="1:31" s="58" customFormat="1" ht="15">
      <c r="A305" s="33" t="s">
        <v>100</v>
      </c>
      <c r="B305" s="59" t="s">
        <v>67</v>
      </c>
      <c r="C305" s="60">
        <v>2.25</v>
      </c>
      <c r="D305" s="61" t="s">
        <v>43</v>
      </c>
      <c r="E305" s="1"/>
      <c r="F305" s="61" t="s">
        <v>44</v>
      </c>
      <c r="G305" s="1"/>
      <c r="H305" s="63"/>
      <c r="I305" s="73"/>
      <c r="J305" s="63"/>
      <c r="K305" s="64"/>
      <c r="L305" s="65" t="str">
        <f t="shared" si="37"/>
        <v/>
      </c>
      <c r="P305" s="66"/>
      <c r="Q305" s="67"/>
      <c r="R305" s="66"/>
      <c r="S305" s="67"/>
      <c r="T305" s="66"/>
      <c r="U305" s="67"/>
      <c r="V305" s="66"/>
      <c r="W305" s="67"/>
      <c r="AA305" s="5"/>
      <c r="AB305" s="5"/>
      <c r="AC305" s="5"/>
      <c r="AD305" s="5"/>
      <c r="AE305" s="5"/>
    </row>
    <row r="306" spans="1:31" s="58" customFormat="1" ht="15">
      <c r="A306" s="33" t="s">
        <v>100</v>
      </c>
      <c r="B306" s="59" t="s">
        <v>68</v>
      </c>
      <c r="C306" s="60">
        <v>2.25</v>
      </c>
      <c r="D306" s="61" t="s">
        <v>43</v>
      </c>
      <c r="E306" s="1"/>
      <c r="F306" s="61" t="s">
        <v>44</v>
      </c>
      <c r="G306" s="1"/>
      <c r="H306" s="61" t="s">
        <v>45</v>
      </c>
      <c r="I306" s="1"/>
      <c r="J306" s="63"/>
      <c r="K306" s="64"/>
      <c r="L306" s="65" t="str">
        <f t="shared" si="37"/>
        <v/>
      </c>
      <c r="P306" s="66"/>
      <c r="Q306" s="67"/>
      <c r="R306" s="66"/>
      <c r="S306" s="67"/>
      <c r="T306" s="66"/>
      <c r="U306" s="67"/>
      <c r="V306" s="66"/>
      <c r="W306" s="67"/>
      <c r="AA306" s="5"/>
      <c r="AB306" s="5"/>
      <c r="AC306" s="5"/>
      <c r="AD306" s="5"/>
      <c r="AE306" s="5"/>
    </row>
    <row r="307" spans="1:31" s="58" customFormat="1" ht="15">
      <c r="A307" s="33" t="s">
        <v>100</v>
      </c>
      <c r="B307" s="59" t="s">
        <v>69</v>
      </c>
      <c r="C307" s="60">
        <v>2.25</v>
      </c>
      <c r="D307" s="62" t="s">
        <v>43</v>
      </c>
      <c r="E307" s="2"/>
      <c r="F307" s="62" t="s">
        <v>44</v>
      </c>
      <c r="G307" s="2"/>
      <c r="H307" s="62" t="s">
        <v>45</v>
      </c>
      <c r="I307" s="2"/>
      <c r="J307" s="63"/>
      <c r="K307" s="64"/>
      <c r="L307" s="65" t="str">
        <f t="shared" si="37"/>
        <v/>
      </c>
      <c r="P307" s="66"/>
      <c r="Q307" s="67"/>
      <c r="R307" s="66"/>
      <c r="S307" s="67"/>
      <c r="T307" s="66"/>
      <c r="U307" s="67"/>
      <c r="V307" s="66"/>
      <c r="W307" s="67"/>
      <c r="AA307" s="5"/>
      <c r="AB307" s="5"/>
      <c r="AC307" s="5"/>
      <c r="AD307" s="5"/>
      <c r="AE307" s="5"/>
    </row>
    <row r="308" spans="1:31" s="58" customFormat="1" ht="15">
      <c r="A308" s="33" t="s">
        <v>100</v>
      </c>
      <c r="B308" s="72"/>
      <c r="C308" s="72"/>
      <c r="D308" s="72"/>
      <c r="E308" s="72"/>
      <c r="F308" s="72"/>
      <c r="G308" s="72"/>
      <c r="H308" s="72"/>
      <c r="I308" s="72"/>
      <c r="J308" s="63"/>
      <c r="K308" s="73"/>
      <c r="L308" s="65"/>
      <c r="P308" s="66"/>
      <c r="Q308" s="67"/>
      <c r="R308" s="66"/>
      <c r="S308" s="67"/>
      <c r="T308" s="66"/>
      <c r="U308" s="67"/>
      <c r="V308" s="66"/>
      <c r="W308" s="67"/>
      <c r="AA308" s="5"/>
      <c r="AB308" s="5"/>
      <c r="AC308" s="5"/>
      <c r="AD308" s="78"/>
      <c r="AE308" s="78"/>
    </row>
    <row r="309" spans="1:31" s="33" customFormat="1">
      <c r="A309" s="33" t="s">
        <v>100</v>
      </c>
      <c r="B309" s="56" t="s">
        <v>70</v>
      </c>
      <c r="C309" s="111" t="s">
        <v>71</v>
      </c>
      <c r="D309" s="111"/>
      <c r="E309" s="111"/>
      <c r="F309" s="111"/>
      <c r="G309" s="111"/>
      <c r="H309" s="111"/>
      <c r="I309" s="111"/>
      <c r="J309" s="111"/>
      <c r="K309" s="111"/>
      <c r="L309" s="79"/>
      <c r="AA309" s="5"/>
      <c r="AB309" s="5"/>
      <c r="AC309" s="5"/>
      <c r="AD309" s="80"/>
      <c r="AE309" s="80"/>
    </row>
    <row r="310" spans="1:31" s="58" customFormat="1" ht="15">
      <c r="A310" s="33" t="s">
        <v>100</v>
      </c>
      <c r="B310" s="59" t="s">
        <v>72</v>
      </c>
      <c r="C310" s="60">
        <v>12.5</v>
      </c>
      <c r="D310" s="62" t="s">
        <v>73</v>
      </c>
      <c r="E310" s="2"/>
      <c r="F310" s="63"/>
      <c r="G310" s="73"/>
      <c r="H310" s="63"/>
      <c r="I310" s="73"/>
      <c r="J310" s="63"/>
      <c r="K310" s="64"/>
      <c r="L310" s="65" t="str">
        <f t="shared" ref="L310:L312" si="38">IF((E310+G310+I310+K310)*C310=0,"",(E310+G310+I310+K310)*C310)</f>
        <v/>
      </c>
      <c r="P310" s="66"/>
      <c r="Q310" s="67"/>
      <c r="R310" s="66"/>
      <c r="S310" s="67"/>
      <c r="T310" s="66"/>
      <c r="U310" s="67"/>
      <c r="V310" s="66"/>
      <c r="W310" s="67"/>
      <c r="AA310" s="5"/>
      <c r="AB310" s="5"/>
      <c r="AC310" s="5"/>
      <c r="AD310" s="5"/>
      <c r="AE310" s="5"/>
    </row>
    <row r="311" spans="1:31" s="58" customFormat="1" ht="15">
      <c r="A311" s="33" t="s">
        <v>100</v>
      </c>
      <c r="B311" s="59" t="s">
        <v>62</v>
      </c>
      <c r="C311" s="60">
        <v>12.5</v>
      </c>
      <c r="D311" s="62" t="s">
        <v>44</v>
      </c>
      <c r="E311" s="2"/>
      <c r="F311" s="63"/>
      <c r="G311" s="73"/>
      <c r="H311" s="63"/>
      <c r="I311" s="73"/>
      <c r="J311" s="63"/>
      <c r="K311" s="64"/>
      <c r="L311" s="65" t="str">
        <f t="shared" si="38"/>
        <v/>
      </c>
      <c r="P311" s="66"/>
      <c r="Q311" s="67"/>
      <c r="R311" s="66"/>
      <c r="S311" s="67"/>
      <c r="T311" s="66"/>
      <c r="U311" s="67"/>
      <c r="V311" s="66"/>
      <c r="W311" s="67"/>
      <c r="AA311" s="5"/>
      <c r="AB311" s="5"/>
      <c r="AC311" s="5"/>
      <c r="AD311" s="5"/>
      <c r="AE311" s="5"/>
    </row>
    <row r="312" spans="1:31" s="58" customFormat="1" ht="15">
      <c r="A312" s="33" t="s">
        <v>100</v>
      </c>
      <c r="B312" s="59" t="s">
        <v>75</v>
      </c>
      <c r="C312" s="60">
        <v>12.5</v>
      </c>
      <c r="D312" s="62" t="s">
        <v>47</v>
      </c>
      <c r="E312" s="2"/>
      <c r="F312" s="73"/>
      <c r="G312" s="73"/>
      <c r="H312" s="73"/>
      <c r="I312" s="73"/>
      <c r="J312" s="73"/>
      <c r="K312" s="64"/>
      <c r="L312" s="65" t="str">
        <f t="shared" si="38"/>
        <v/>
      </c>
      <c r="P312" s="66"/>
      <c r="Q312" s="67"/>
      <c r="R312" s="66"/>
      <c r="S312" s="67"/>
      <c r="T312" s="66"/>
      <c r="U312" s="67"/>
      <c r="V312" s="66"/>
      <c r="W312" s="67"/>
      <c r="AA312" s="5"/>
      <c r="AB312" s="5"/>
      <c r="AC312" s="5"/>
      <c r="AD312" s="5"/>
      <c r="AE312" s="5"/>
    </row>
    <row r="313" spans="1:31" s="58" customFormat="1" ht="15">
      <c r="A313" s="33" t="s">
        <v>100</v>
      </c>
      <c r="B313" s="72"/>
      <c r="C313" s="72"/>
      <c r="D313" s="72"/>
      <c r="E313" s="72"/>
      <c r="F313" s="73"/>
      <c r="G313" s="73"/>
      <c r="H313" s="73"/>
      <c r="I313" s="73"/>
      <c r="J313" s="73"/>
      <c r="K313" s="64"/>
      <c r="L313" s="65"/>
      <c r="P313" s="66"/>
      <c r="Q313" s="67"/>
      <c r="R313" s="66"/>
      <c r="S313" s="67"/>
      <c r="T313" s="66"/>
      <c r="U313" s="67"/>
      <c r="V313" s="66"/>
      <c r="W313" s="67"/>
      <c r="AA313" s="5"/>
      <c r="AB313" s="5"/>
      <c r="AC313" s="5"/>
      <c r="AD313" s="5"/>
      <c r="AE313" s="5"/>
    </row>
    <row r="314" spans="1:31" s="58" customFormat="1" ht="15">
      <c r="A314" s="33" t="s">
        <v>100</v>
      </c>
      <c r="B314" s="56" t="s">
        <v>70</v>
      </c>
      <c r="C314" s="111" t="s">
        <v>101</v>
      </c>
      <c r="D314" s="111"/>
      <c r="E314" s="111"/>
      <c r="F314" s="111"/>
      <c r="G314" s="111"/>
      <c r="H314" s="111"/>
      <c r="I314" s="111"/>
      <c r="J314" s="111"/>
      <c r="K314" s="111"/>
      <c r="L314" s="79"/>
      <c r="P314" s="66"/>
      <c r="Q314" s="67"/>
      <c r="R314" s="66"/>
      <c r="S314" s="67"/>
      <c r="T314" s="66"/>
      <c r="U314" s="67"/>
      <c r="V314" s="66"/>
      <c r="W314" s="67"/>
      <c r="AA314" s="5"/>
      <c r="AB314" s="5"/>
      <c r="AC314" s="5"/>
      <c r="AD314" s="78"/>
      <c r="AE314" s="78"/>
    </row>
    <row r="315" spans="1:31" s="58" customFormat="1" ht="15">
      <c r="A315" s="33" t="s">
        <v>100</v>
      </c>
      <c r="B315" s="59" t="s">
        <v>74</v>
      </c>
      <c r="C315" s="60">
        <v>15</v>
      </c>
      <c r="D315" s="62" t="s">
        <v>47</v>
      </c>
      <c r="E315" s="2"/>
      <c r="F315" s="63"/>
      <c r="G315" s="73"/>
      <c r="H315" s="63"/>
      <c r="I315" s="73"/>
      <c r="J315" s="63"/>
      <c r="K315" s="64"/>
      <c r="L315" s="65" t="str">
        <f t="shared" ref="L315:L316" si="39">IF((E315+G315+I315+K315)*C315=0,"",(E315+G315+I315+K315)*C315)</f>
        <v/>
      </c>
      <c r="P315" s="66"/>
      <c r="Q315" s="67"/>
      <c r="R315" s="66"/>
      <c r="S315" s="67"/>
      <c r="T315" s="66"/>
      <c r="U315" s="67"/>
      <c r="V315" s="66"/>
      <c r="W315" s="67"/>
      <c r="AA315" s="5"/>
      <c r="AB315" s="5"/>
      <c r="AC315" s="5"/>
      <c r="AD315" s="78"/>
      <c r="AE315" s="78"/>
    </row>
    <row r="316" spans="1:31" s="58" customFormat="1" ht="15">
      <c r="A316" s="33" t="s">
        <v>100</v>
      </c>
      <c r="B316" s="59" t="s">
        <v>102</v>
      </c>
      <c r="C316" s="60">
        <v>17.5</v>
      </c>
      <c r="D316" s="62" t="s">
        <v>56</v>
      </c>
      <c r="E316" s="2"/>
      <c r="F316" s="73"/>
      <c r="G316" s="73"/>
      <c r="H316" s="73"/>
      <c r="I316" s="73"/>
      <c r="J316" s="73"/>
      <c r="K316" s="64"/>
      <c r="L316" s="65" t="str">
        <f t="shared" si="39"/>
        <v/>
      </c>
      <c r="P316" s="66"/>
      <c r="Q316" s="67"/>
      <c r="R316" s="66"/>
      <c r="S316" s="67"/>
      <c r="T316" s="66"/>
      <c r="U316" s="67"/>
      <c r="V316" s="66"/>
      <c r="W316" s="67"/>
      <c r="AA316" s="5"/>
      <c r="AB316" s="5"/>
      <c r="AC316" s="5"/>
      <c r="AD316" s="78"/>
      <c r="AE316" s="78"/>
    </row>
    <row r="317" spans="1:31" s="58" customFormat="1" ht="15">
      <c r="A317" s="33" t="s">
        <v>100</v>
      </c>
      <c r="B317" s="72"/>
      <c r="C317" s="72"/>
      <c r="D317" s="72"/>
      <c r="E317" s="72"/>
      <c r="F317" s="73"/>
      <c r="G317" s="73"/>
      <c r="H317" s="73"/>
      <c r="I317" s="73"/>
      <c r="J317" s="73"/>
      <c r="K317" s="64"/>
      <c r="L317" s="65"/>
      <c r="P317" s="66"/>
      <c r="Q317" s="67"/>
      <c r="R317" s="66"/>
      <c r="S317" s="67"/>
      <c r="T317" s="66"/>
      <c r="U317" s="67"/>
      <c r="V317" s="66"/>
      <c r="W317" s="67"/>
      <c r="AA317" s="5"/>
      <c r="AB317" s="5"/>
      <c r="AC317" s="5"/>
      <c r="AD317" s="78"/>
      <c r="AE317" s="78"/>
    </row>
    <row r="318" spans="1:31" s="33" customFormat="1">
      <c r="A318" s="33" t="s">
        <v>100</v>
      </c>
      <c r="B318" s="56" t="s">
        <v>76</v>
      </c>
      <c r="C318" s="111" t="s">
        <v>77</v>
      </c>
      <c r="D318" s="111"/>
      <c r="E318" s="111"/>
      <c r="F318" s="111"/>
      <c r="G318" s="111"/>
      <c r="H318" s="111"/>
      <c r="I318" s="111"/>
      <c r="J318" s="111"/>
      <c r="K318" s="111"/>
      <c r="L318" s="79"/>
      <c r="AA318" s="5"/>
      <c r="AB318" s="80"/>
      <c r="AC318" s="80"/>
      <c r="AD318" s="80"/>
      <c r="AE318" s="80"/>
    </row>
    <row r="319" spans="1:31" s="58" customFormat="1" ht="15">
      <c r="A319" s="33" t="s">
        <v>100</v>
      </c>
      <c r="B319" s="59" t="s">
        <v>78</v>
      </c>
      <c r="C319" s="60">
        <v>15</v>
      </c>
      <c r="D319" s="61" t="s">
        <v>79</v>
      </c>
      <c r="E319" s="1"/>
      <c r="F319" s="81"/>
      <c r="G319" s="82"/>
      <c r="H319" s="82"/>
      <c r="I319" s="73"/>
      <c r="J319" s="63"/>
      <c r="K319" s="64"/>
      <c r="L319" s="65" t="str">
        <f t="shared" ref="L319:L322" si="40">IF((E319+G319+I319+K319)*C319=0,"",(E319+G319+I319+K319)*C319)</f>
        <v/>
      </c>
      <c r="P319" s="66"/>
      <c r="Q319" s="67"/>
      <c r="R319" s="66"/>
      <c r="S319" s="67"/>
      <c r="T319" s="66"/>
      <c r="U319" s="67"/>
      <c r="V319" s="66"/>
      <c r="W319" s="67"/>
      <c r="AA319" s="5"/>
      <c r="AB319" s="78"/>
      <c r="AC319" s="78"/>
      <c r="AD319" s="78"/>
      <c r="AE319" s="78"/>
    </row>
    <row r="320" spans="1:31" s="58" customFormat="1" ht="15">
      <c r="A320" s="33" t="s">
        <v>100</v>
      </c>
      <c r="B320" s="59" t="s">
        <v>81</v>
      </c>
      <c r="C320" s="60">
        <v>15</v>
      </c>
      <c r="D320" s="61" t="s">
        <v>40</v>
      </c>
      <c r="E320" s="1"/>
      <c r="F320" s="61" t="s">
        <v>42</v>
      </c>
      <c r="G320" s="1"/>
      <c r="H320" s="63"/>
      <c r="I320" s="73"/>
      <c r="J320" s="63"/>
      <c r="K320" s="64"/>
      <c r="L320" s="65" t="str">
        <f t="shared" si="40"/>
        <v/>
      </c>
      <c r="P320" s="66"/>
      <c r="Q320" s="67"/>
      <c r="R320" s="66"/>
      <c r="S320" s="67"/>
      <c r="T320" s="66"/>
      <c r="U320" s="67"/>
      <c r="V320" s="66"/>
      <c r="W320" s="67"/>
      <c r="AA320" s="5"/>
      <c r="AB320" s="78"/>
      <c r="AC320" s="78"/>
      <c r="AD320" s="78"/>
      <c r="AE320" s="78"/>
    </row>
    <row r="321" spans="1:31" s="58" customFormat="1" ht="15">
      <c r="A321" s="33" t="s">
        <v>100</v>
      </c>
      <c r="B321" s="59" t="s">
        <v>80</v>
      </c>
      <c r="C321" s="60">
        <v>17.5</v>
      </c>
      <c r="D321" s="61" t="s">
        <v>56</v>
      </c>
      <c r="E321" s="1"/>
      <c r="F321" s="63"/>
      <c r="G321" s="73"/>
      <c r="H321" s="63"/>
      <c r="I321" s="73"/>
      <c r="J321" s="63"/>
      <c r="K321" s="64"/>
      <c r="L321" s="65" t="str">
        <f t="shared" si="40"/>
        <v/>
      </c>
      <c r="P321" s="66"/>
      <c r="Q321" s="67"/>
      <c r="R321" s="66"/>
      <c r="S321" s="67"/>
      <c r="T321" s="66"/>
      <c r="U321" s="67"/>
      <c r="V321" s="66"/>
      <c r="W321" s="67"/>
      <c r="AA321" s="5"/>
      <c r="AB321" s="78"/>
      <c r="AC321" s="78"/>
      <c r="AD321" s="78"/>
      <c r="AE321" s="78"/>
    </row>
    <row r="322" spans="1:31" s="58" customFormat="1" ht="15">
      <c r="A322" s="33" t="s">
        <v>100</v>
      </c>
      <c r="B322" s="59" t="s">
        <v>82</v>
      </c>
      <c r="C322" s="60">
        <v>17.5</v>
      </c>
      <c r="D322" s="62" t="s">
        <v>43</v>
      </c>
      <c r="E322" s="2"/>
      <c r="F322" s="62" t="s">
        <v>45</v>
      </c>
      <c r="G322" s="2"/>
      <c r="H322" s="63"/>
      <c r="I322" s="73"/>
      <c r="J322" s="83"/>
      <c r="K322" s="84"/>
      <c r="L322" s="65" t="str">
        <f t="shared" si="40"/>
        <v/>
      </c>
      <c r="P322" s="66"/>
      <c r="Q322" s="67"/>
      <c r="R322" s="66"/>
      <c r="S322" s="67"/>
      <c r="T322" s="66"/>
      <c r="U322" s="67"/>
      <c r="V322" s="66"/>
      <c r="W322" s="67"/>
      <c r="AA322" s="5"/>
      <c r="AB322" s="78"/>
      <c r="AC322" s="78"/>
      <c r="AD322" s="78"/>
      <c r="AE322" s="78"/>
    </row>
    <row r="323" spans="1:31" s="58" customFormat="1" ht="15">
      <c r="A323" s="33" t="s">
        <v>100</v>
      </c>
      <c r="B323" s="72"/>
      <c r="C323" s="72"/>
      <c r="D323" s="72"/>
      <c r="E323" s="72"/>
      <c r="F323" s="72"/>
      <c r="G323" s="72"/>
      <c r="H323" s="63"/>
      <c r="I323" s="73"/>
      <c r="J323" s="85"/>
      <c r="K323" s="85"/>
      <c r="L323" s="86"/>
      <c r="P323" s="66"/>
      <c r="Q323" s="67"/>
      <c r="R323" s="66"/>
      <c r="S323" s="67"/>
      <c r="T323" s="66"/>
      <c r="U323" s="67"/>
      <c r="V323" s="66"/>
      <c r="W323" s="67"/>
      <c r="AA323" s="5"/>
      <c r="AB323" s="78"/>
      <c r="AC323" s="78"/>
      <c r="AD323" s="78"/>
      <c r="AE323" s="78"/>
    </row>
    <row r="324" spans="1:31" s="33" customFormat="1">
      <c r="A324" s="33" t="s">
        <v>100</v>
      </c>
      <c r="B324" s="56" t="s">
        <v>83</v>
      </c>
      <c r="C324" s="111" t="s">
        <v>84</v>
      </c>
      <c r="D324" s="111"/>
      <c r="E324" s="111"/>
      <c r="F324" s="111"/>
      <c r="G324" s="111"/>
      <c r="H324" s="111"/>
      <c r="I324" s="111"/>
      <c r="J324" s="111"/>
      <c r="K324" s="112"/>
      <c r="L324" s="79"/>
      <c r="AA324" s="5"/>
      <c r="AB324" s="80"/>
      <c r="AC324" s="80"/>
      <c r="AD324" s="80"/>
      <c r="AE324" s="80"/>
    </row>
    <row r="325" spans="1:31" s="58" customFormat="1" ht="15">
      <c r="A325" s="33" t="s">
        <v>100</v>
      </c>
      <c r="B325" s="59" t="s">
        <v>85</v>
      </c>
      <c r="C325" s="60">
        <v>5</v>
      </c>
      <c r="D325" s="61" t="s">
        <v>86</v>
      </c>
      <c r="E325" s="1"/>
      <c r="F325" s="81"/>
      <c r="G325" s="82"/>
      <c r="H325" s="82"/>
      <c r="I325" s="73"/>
      <c r="J325" s="63"/>
      <c r="K325" s="64"/>
      <c r="L325" s="65" t="str">
        <f t="shared" ref="L325:L326" si="41">IF((E325+G325+I325+K325)*C325=0,"",(E325+G325+I325+K325)*C325)</f>
        <v/>
      </c>
      <c r="P325" s="66"/>
      <c r="Q325" s="67"/>
      <c r="R325" s="66"/>
      <c r="S325" s="67"/>
      <c r="T325" s="66"/>
      <c r="U325" s="67"/>
      <c r="V325" s="66"/>
      <c r="W325" s="67"/>
      <c r="AA325" s="5"/>
      <c r="AB325" s="78"/>
      <c r="AC325" s="78"/>
      <c r="AD325" s="78"/>
      <c r="AE325" s="78"/>
    </row>
    <row r="326" spans="1:31" s="58" customFormat="1" ht="15">
      <c r="A326" s="33" t="s">
        <v>100</v>
      </c>
      <c r="B326" s="59" t="s">
        <v>87</v>
      </c>
      <c r="C326" s="60">
        <v>3.5</v>
      </c>
      <c r="D326" s="62" t="s">
        <v>88</v>
      </c>
      <c r="E326" s="2"/>
      <c r="F326" s="87"/>
      <c r="G326" s="88"/>
      <c r="H326" s="88"/>
      <c r="I326" s="89"/>
      <c r="J326" s="83"/>
      <c r="K326" s="84"/>
      <c r="L326" s="65" t="str">
        <f t="shared" si="41"/>
        <v/>
      </c>
      <c r="P326" s="66"/>
      <c r="Q326" s="67"/>
      <c r="R326" s="66"/>
      <c r="S326" s="67"/>
      <c r="T326" s="66"/>
      <c r="U326" s="67"/>
      <c r="V326" s="66"/>
      <c r="W326" s="67"/>
      <c r="AA326" s="5"/>
      <c r="AB326" s="78"/>
      <c r="AC326" s="78"/>
      <c r="AD326" s="78"/>
      <c r="AE326" s="78"/>
    </row>
    <row r="327" spans="1:31">
      <c r="A327" s="33" t="s">
        <v>100</v>
      </c>
      <c r="C327" s="113" t="s">
        <v>89</v>
      </c>
      <c r="D327" s="113" t="s">
        <v>90</v>
      </c>
      <c r="E327" s="113"/>
      <c r="F327" s="114"/>
      <c r="G327" s="114"/>
      <c r="H327" s="114"/>
      <c r="I327" s="114"/>
      <c r="J327" s="114"/>
      <c r="K327" s="114"/>
      <c r="L327" s="90">
        <f>SUM(L288:L326)</f>
        <v>0</v>
      </c>
    </row>
    <row r="328" spans="1:31" ht="16.5" thickBot="1">
      <c r="A328" s="33" t="s">
        <v>100</v>
      </c>
      <c r="C328" s="92"/>
      <c r="D328" s="92"/>
      <c r="E328" s="92"/>
      <c r="F328" s="92"/>
      <c r="G328" s="92"/>
      <c r="H328" s="92"/>
      <c r="I328" s="92"/>
      <c r="J328" s="92"/>
      <c r="K328" s="92"/>
      <c r="L328" s="93"/>
      <c r="M328" s="93"/>
    </row>
    <row r="329" spans="1:31" s="45" customFormat="1" ht="24" thickTop="1">
      <c r="A329" s="33" t="s">
        <v>100</v>
      </c>
      <c r="B329" s="42"/>
      <c r="C329" s="42"/>
      <c r="D329" s="42"/>
      <c r="E329" s="42"/>
      <c r="F329" s="43"/>
      <c r="G329" s="43"/>
      <c r="H329" s="43"/>
      <c r="I329" s="43"/>
      <c r="J329" s="43"/>
      <c r="K329" s="42"/>
      <c r="L329" s="44" t="s">
        <v>96</v>
      </c>
      <c r="M329" s="42"/>
      <c r="AA329" s="46"/>
      <c r="AB329" s="46"/>
      <c r="AC329" s="46"/>
      <c r="AD329" s="46"/>
      <c r="AE329" s="46"/>
    </row>
    <row r="330" spans="1:31" s="47" customFormat="1" ht="27">
      <c r="A330" s="33" t="s">
        <v>100</v>
      </c>
      <c r="B330" s="108" t="s">
        <v>35</v>
      </c>
      <c r="C330" s="108"/>
      <c r="D330" s="108"/>
      <c r="E330" s="108"/>
      <c r="F330" s="109" t="str">
        <f>IF($J$14="","vul bovenaan je naam in",$J$14)</f>
        <v>vul bovenaan je naam in</v>
      </c>
      <c r="G330" s="109"/>
      <c r="H330" s="109"/>
      <c r="I330" s="109"/>
      <c r="J330" s="109"/>
      <c r="K330" s="110" t="str">
        <f>CONCATENATE("*",L329,"*")</f>
        <v>*WW7*</v>
      </c>
      <c r="L330" s="110"/>
      <c r="M330" s="7"/>
      <c r="AA330" s="5"/>
      <c r="AB330" s="5"/>
      <c r="AC330" s="5"/>
      <c r="AD330" s="5"/>
      <c r="AE330" s="5"/>
    </row>
    <row r="331" spans="1:31" s="47" customFormat="1" ht="28.5">
      <c r="A331" s="33" t="s">
        <v>100</v>
      </c>
      <c r="B331" s="48"/>
      <c r="C331" s="48"/>
      <c r="D331" s="48"/>
      <c r="E331" s="48" t="s">
        <v>19</v>
      </c>
      <c r="F331" s="115" t="str">
        <f>IF($J$16=0,"vul bovenaan je speltak in",$J$16)</f>
        <v>vul bovenaan je speltak in</v>
      </c>
      <c r="G331" s="115"/>
      <c r="H331" s="115"/>
      <c r="I331" s="115"/>
      <c r="J331" s="115"/>
      <c r="K331" s="49"/>
      <c r="L331" s="50"/>
      <c r="M331" s="7"/>
      <c r="AA331" s="5"/>
      <c r="AB331" s="5"/>
      <c r="AC331" s="5"/>
      <c r="AD331" s="5"/>
      <c r="AE331" s="5"/>
    </row>
    <row r="332" spans="1:31" s="47" customFormat="1" ht="28.5">
      <c r="A332" s="33" t="s">
        <v>100</v>
      </c>
      <c r="B332" s="48"/>
      <c r="C332" s="48"/>
      <c r="D332" s="48"/>
      <c r="E332" s="48"/>
      <c r="F332" s="51"/>
      <c r="G332" s="51"/>
      <c r="H332" s="51"/>
      <c r="I332" s="51"/>
      <c r="J332" s="51"/>
      <c r="K332" s="49"/>
      <c r="L332" s="50"/>
      <c r="M332" s="7"/>
      <c r="AA332" s="5"/>
      <c r="AB332" s="5"/>
      <c r="AC332" s="5"/>
      <c r="AD332" s="5"/>
      <c r="AE332" s="5"/>
    </row>
    <row r="333" spans="1:31" s="7" customFormat="1" ht="15">
      <c r="A333" s="33" t="s">
        <v>100</v>
      </c>
      <c r="E333" s="8"/>
      <c r="F333" s="11"/>
      <c r="G333" s="8"/>
      <c r="H333" s="52"/>
      <c r="I333" s="52"/>
      <c r="J333" s="53"/>
      <c r="K333" s="54"/>
      <c r="L333" s="54"/>
      <c r="AA333" s="5"/>
      <c r="AB333" s="5"/>
      <c r="AC333" s="5"/>
      <c r="AD333" s="5"/>
      <c r="AE333" s="5"/>
    </row>
    <row r="334" spans="1:31" s="7" customFormat="1" ht="15">
      <c r="A334" s="33" t="s">
        <v>100</v>
      </c>
      <c r="B334" s="55"/>
      <c r="C334" s="116" t="s">
        <v>36</v>
      </c>
      <c r="D334" s="116"/>
      <c r="E334" s="116"/>
      <c r="F334" s="117"/>
      <c r="G334" s="117"/>
      <c r="H334" s="117"/>
      <c r="I334" s="117"/>
      <c r="J334" s="117"/>
      <c r="K334" s="117"/>
      <c r="L334" s="117"/>
      <c r="AA334" s="5"/>
      <c r="AB334" s="5"/>
      <c r="AC334" s="5"/>
      <c r="AD334" s="5"/>
      <c r="AE334" s="5"/>
    </row>
    <row r="335" spans="1:31" s="7" customFormat="1" ht="15">
      <c r="A335" s="33" t="s">
        <v>100</v>
      </c>
      <c r="B335" s="55"/>
      <c r="K335" s="27"/>
      <c r="L335" s="27"/>
      <c r="AA335" s="5"/>
      <c r="AB335" s="5"/>
      <c r="AC335" s="5"/>
      <c r="AD335" s="5"/>
      <c r="AE335" s="5"/>
    </row>
    <row r="336" spans="1:31" s="33" customFormat="1" ht="15">
      <c r="A336" s="33" t="s">
        <v>100</v>
      </c>
      <c r="B336" s="56" t="s">
        <v>37</v>
      </c>
      <c r="C336" s="111" t="s">
        <v>38</v>
      </c>
      <c r="D336" s="111"/>
      <c r="E336" s="111"/>
      <c r="F336" s="111"/>
      <c r="G336" s="111"/>
      <c r="H336" s="111"/>
      <c r="I336" s="111"/>
      <c r="J336" s="111"/>
      <c r="K336" s="111"/>
      <c r="L336" s="57"/>
      <c r="AA336" s="5"/>
      <c r="AB336" s="5"/>
      <c r="AC336" s="5"/>
      <c r="AD336" s="5"/>
      <c r="AE336" s="5"/>
    </row>
    <row r="337" spans="1:31" s="58" customFormat="1" ht="15">
      <c r="A337" s="33" t="s">
        <v>100</v>
      </c>
      <c r="B337" s="59" t="s">
        <v>39</v>
      </c>
      <c r="C337" s="60">
        <v>3.75</v>
      </c>
      <c r="D337" s="61" t="s">
        <v>40</v>
      </c>
      <c r="E337" s="1"/>
      <c r="F337" s="62" t="s">
        <v>41</v>
      </c>
      <c r="G337" s="2"/>
      <c r="H337" s="62" t="s">
        <v>42</v>
      </c>
      <c r="I337" s="2"/>
      <c r="J337" s="63"/>
      <c r="K337" s="64"/>
      <c r="L337" s="65" t="str">
        <f t="shared" ref="L337:L339" si="42">IF((E337+G337+I337+K337)*C337=0,"",(E337+G337+I337+K337)*C337)</f>
        <v/>
      </c>
      <c r="P337" s="66"/>
      <c r="Q337" s="67"/>
      <c r="R337" s="66"/>
      <c r="S337" s="67"/>
      <c r="T337" s="66"/>
      <c r="U337" s="67"/>
      <c r="V337" s="66"/>
      <c r="W337" s="67"/>
      <c r="AA337" s="5"/>
      <c r="AB337" s="5"/>
      <c r="AC337" s="5"/>
      <c r="AD337" s="5"/>
      <c r="AE337" s="5"/>
    </row>
    <row r="338" spans="1:31" s="58" customFormat="1" ht="15">
      <c r="A338" s="33" t="s">
        <v>100</v>
      </c>
      <c r="B338" s="59" t="s">
        <v>46</v>
      </c>
      <c r="C338" s="60">
        <v>3.75</v>
      </c>
      <c r="D338" s="61" t="s">
        <v>47</v>
      </c>
      <c r="E338" s="1"/>
      <c r="F338" s="68"/>
      <c r="G338" s="69"/>
      <c r="H338" s="70"/>
      <c r="I338" s="71"/>
      <c r="J338" s="63"/>
      <c r="K338" s="64"/>
      <c r="L338" s="65" t="str">
        <f t="shared" si="42"/>
        <v/>
      </c>
      <c r="P338" s="66"/>
      <c r="Q338" s="67"/>
      <c r="R338" s="66"/>
      <c r="S338" s="67"/>
      <c r="T338" s="66"/>
      <c r="U338" s="67"/>
      <c r="V338" s="66"/>
      <c r="W338" s="67"/>
      <c r="AA338" s="5"/>
      <c r="AB338" s="5"/>
      <c r="AC338" s="5"/>
      <c r="AD338" s="5"/>
      <c r="AE338" s="5"/>
    </row>
    <row r="339" spans="1:31" s="58" customFormat="1" ht="15">
      <c r="A339" s="33" t="s">
        <v>100</v>
      </c>
      <c r="B339" s="59" t="s">
        <v>48</v>
      </c>
      <c r="C339" s="60">
        <v>3.75</v>
      </c>
      <c r="D339" s="62" t="s">
        <v>43</v>
      </c>
      <c r="E339" s="2"/>
      <c r="F339" s="62" t="s">
        <v>44</v>
      </c>
      <c r="G339" s="2"/>
      <c r="H339" s="62" t="s">
        <v>45</v>
      </c>
      <c r="I339" s="2"/>
      <c r="J339" s="63"/>
      <c r="K339" s="64"/>
      <c r="L339" s="65" t="str">
        <f t="shared" si="42"/>
        <v/>
      </c>
      <c r="P339" s="66"/>
      <c r="Q339" s="67"/>
      <c r="R339" s="66"/>
      <c r="S339" s="67"/>
      <c r="T339" s="66"/>
      <c r="U339" s="67"/>
      <c r="V339" s="66"/>
      <c r="W339" s="67"/>
      <c r="AA339" s="5"/>
      <c r="AB339" s="5"/>
      <c r="AC339" s="5"/>
      <c r="AD339" s="5"/>
      <c r="AE339" s="5"/>
    </row>
    <row r="340" spans="1:31" s="58" customFormat="1" ht="15">
      <c r="A340" s="33" t="s">
        <v>100</v>
      </c>
      <c r="B340" s="72"/>
      <c r="C340" s="72"/>
      <c r="D340" s="72"/>
      <c r="E340" s="72"/>
      <c r="F340" s="72"/>
      <c r="G340" s="72"/>
      <c r="H340" s="72"/>
      <c r="I340" s="72"/>
      <c r="J340" s="63"/>
      <c r="K340" s="73"/>
      <c r="L340" s="65"/>
      <c r="P340" s="66"/>
      <c r="Q340" s="67"/>
      <c r="R340" s="66"/>
      <c r="S340" s="67"/>
      <c r="T340" s="66"/>
      <c r="U340" s="67"/>
      <c r="V340" s="66"/>
      <c r="W340" s="67"/>
      <c r="AA340" s="5"/>
      <c r="AB340" s="5"/>
      <c r="AC340" s="5"/>
      <c r="AD340" s="5"/>
      <c r="AE340" s="5"/>
    </row>
    <row r="341" spans="1:31" s="7" customFormat="1" ht="15">
      <c r="A341" s="33" t="s">
        <v>100</v>
      </c>
      <c r="B341" s="56" t="s">
        <v>49</v>
      </c>
      <c r="C341" s="118" t="s">
        <v>50</v>
      </c>
      <c r="D341" s="118"/>
      <c r="E341" s="118"/>
      <c r="F341" s="118"/>
      <c r="G341" s="118"/>
      <c r="H341" s="118"/>
      <c r="I341" s="118"/>
      <c r="J341" s="118"/>
      <c r="K341" s="118"/>
      <c r="L341" s="74"/>
      <c r="Q341" s="75"/>
      <c r="S341" s="75"/>
      <c r="U341" s="75"/>
      <c r="W341" s="75"/>
      <c r="AA341" s="5"/>
      <c r="AB341" s="5"/>
      <c r="AC341" s="5"/>
      <c r="AD341" s="5"/>
      <c r="AE341" s="5"/>
    </row>
    <row r="342" spans="1:31" s="58" customFormat="1" ht="15">
      <c r="A342" s="33" t="s">
        <v>100</v>
      </c>
      <c r="B342" s="59" t="s">
        <v>51</v>
      </c>
      <c r="C342" s="60">
        <v>2.25</v>
      </c>
      <c r="D342" s="61" t="s">
        <v>40</v>
      </c>
      <c r="E342" s="1"/>
      <c r="F342" s="63"/>
      <c r="G342" s="73"/>
      <c r="H342" s="63"/>
      <c r="I342" s="73"/>
      <c r="J342" s="63"/>
      <c r="K342" s="64"/>
      <c r="L342" s="65" t="str">
        <f t="shared" ref="L342:L348" si="43">IF((E342+G342+I342+K342)*C342=0,"",(E342+G342+I342+K342)*C342)</f>
        <v/>
      </c>
      <c r="P342" s="66"/>
      <c r="Q342" s="67"/>
      <c r="R342" s="66"/>
      <c r="S342" s="67"/>
      <c r="T342" s="66"/>
      <c r="U342" s="67"/>
      <c r="V342" s="66"/>
      <c r="W342" s="67"/>
      <c r="AA342" s="5"/>
      <c r="AB342" s="5"/>
      <c r="AC342" s="5"/>
      <c r="AD342" s="5"/>
      <c r="AE342" s="5"/>
    </row>
    <row r="343" spans="1:31" s="58" customFormat="1" ht="15">
      <c r="A343" s="33" t="s">
        <v>100</v>
      </c>
      <c r="B343" s="59" t="s">
        <v>52</v>
      </c>
      <c r="C343" s="60">
        <v>2.25</v>
      </c>
      <c r="D343" s="62" t="s">
        <v>44</v>
      </c>
      <c r="E343" s="2"/>
      <c r="F343" s="62" t="s">
        <v>45</v>
      </c>
      <c r="G343" s="2"/>
      <c r="H343" s="62" t="s">
        <v>47</v>
      </c>
      <c r="I343" s="2"/>
      <c r="J343" s="63"/>
      <c r="K343" s="64"/>
      <c r="L343" s="65" t="str">
        <f t="shared" si="43"/>
        <v/>
      </c>
      <c r="P343" s="66"/>
      <c r="Q343" s="67"/>
      <c r="R343" s="66"/>
      <c r="S343" s="67"/>
      <c r="T343" s="66"/>
      <c r="U343" s="67"/>
      <c r="V343" s="66"/>
      <c r="W343" s="67"/>
      <c r="AA343" s="5"/>
      <c r="AB343" s="5"/>
      <c r="AC343" s="5"/>
      <c r="AD343" s="5"/>
      <c r="AE343" s="5"/>
    </row>
    <row r="344" spans="1:31" s="58" customFormat="1" ht="15">
      <c r="A344" s="33" t="s">
        <v>100</v>
      </c>
      <c r="B344" s="59" t="s">
        <v>53</v>
      </c>
      <c r="C344" s="60">
        <v>2.25</v>
      </c>
      <c r="D344" s="62" t="s">
        <v>54</v>
      </c>
      <c r="E344" s="2"/>
      <c r="F344" s="68"/>
      <c r="G344" s="69"/>
      <c r="H344" s="70"/>
      <c r="I344" s="71"/>
      <c r="J344" s="63"/>
      <c r="K344" s="64"/>
      <c r="L344" s="65" t="str">
        <f t="shared" si="43"/>
        <v/>
      </c>
      <c r="P344" s="66"/>
      <c r="Q344" s="67"/>
      <c r="R344" s="66"/>
      <c r="S344" s="67"/>
      <c r="T344" s="66"/>
      <c r="U344" s="67"/>
      <c r="V344" s="66"/>
      <c r="W344" s="67"/>
      <c r="AA344" s="5"/>
      <c r="AB344" s="5"/>
      <c r="AC344" s="5"/>
      <c r="AD344" s="5"/>
      <c r="AE344" s="5"/>
    </row>
    <row r="345" spans="1:31" s="58" customFormat="1" ht="15">
      <c r="A345" s="33" t="s">
        <v>100</v>
      </c>
      <c r="B345" s="59" t="s">
        <v>55</v>
      </c>
      <c r="C345" s="60">
        <v>2.25</v>
      </c>
      <c r="D345" s="76" t="s">
        <v>56</v>
      </c>
      <c r="E345" s="3"/>
      <c r="F345" s="77"/>
      <c r="G345" s="73"/>
      <c r="H345" s="63"/>
      <c r="I345" s="73"/>
      <c r="J345" s="63"/>
      <c r="K345" s="64"/>
      <c r="L345" s="65" t="str">
        <f t="shared" si="43"/>
        <v/>
      </c>
      <c r="P345" s="66"/>
      <c r="Q345" s="67"/>
      <c r="R345" s="66"/>
      <c r="S345" s="67"/>
      <c r="T345" s="66"/>
      <c r="U345" s="67"/>
      <c r="V345" s="66"/>
      <c r="W345" s="67"/>
      <c r="AA345" s="5"/>
      <c r="AB345" s="5"/>
      <c r="AC345" s="5"/>
      <c r="AD345" s="5"/>
      <c r="AE345" s="5"/>
    </row>
    <row r="346" spans="1:31" s="58" customFormat="1" ht="15">
      <c r="A346" s="33" t="s">
        <v>100</v>
      </c>
      <c r="B346" s="59" t="s">
        <v>57</v>
      </c>
      <c r="C346" s="60">
        <v>2.25</v>
      </c>
      <c r="D346" s="62" t="s">
        <v>44</v>
      </c>
      <c r="E346" s="2"/>
      <c r="F346" s="62" t="s">
        <v>58</v>
      </c>
      <c r="G346" s="2"/>
      <c r="H346" s="63"/>
      <c r="I346" s="73"/>
      <c r="J346" s="63"/>
      <c r="K346" s="64"/>
      <c r="L346" s="65" t="str">
        <f t="shared" si="43"/>
        <v/>
      </c>
      <c r="P346" s="66"/>
      <c r="Q346" s="67"/>
      <c r="R346" s="66"/>
      <c r="S346" s="67"/>
      <c r="T346" s="66"/>
      <c r="U346" s="67"/>
      <c r="V346" s="66"/>
      <c r="W346" s="67"/>
      <c r="AA346" s="5"/>
      <c r="AB346" s="5"/>
      <c r="AC346" s="5"/>
      <c r="AD346" s="5"/>
      <c r="AE346" s="5"/>
    </row>
    <row r="347" spans="1:31" s="58" customFormat="1" ht="15">
      <c r="A347" s="33" t="s">
        <v>100</v>
      </c>
      <c r="B347" s="59" t="s">
        <v>59</v>
      </c>
      <c r="C347" s="60">
        <v>2.25</v>
      </c>
      <c r="D347" s="76" t="s">
        <v>60</v>
      </c>
      <c r="E347" s="3"/>
      <c r="F347" s="11"/>
      <c r="G347" s="71"/>
      <c r="H347" s="63"/>
      <c r="I347" s="73"/>
      <c r="J347" s="63"/>
      <c r="K347" s="64"/>
      <c r="L347" s="65" t="str">
        <f t="shared" si="43"/>
        <v/>
      </c>
      <c r="P347" s="66"/>
      <c r="Q347" s="67"/>
      <c r="R347" s="66"/>
      <c r="S347" s="67"/>
      <c r="T347" s="66"/>
      <c r="U347" s="67"/>
      <c r="V347" s="66"/>
      <c r="W347" s="67"/>
      <c r="AA347" s="5"/>
      <c r="AB347" s="5"/>
      <c r="AC347" s="5"/>
      <c r="AD347" s="5"/>
      <c r="AE347" s="5"/>
    </row>
    <row r="348" spans="1:31" s="58" customFormat="1" ht="15">
      <c r="A348" s="33" t="s">
        <v>100</v>
      </c>
      <c r="B348" s="59" t="s">
        <v>61</v>
      </c>
      <c r="C348" s="60">
        <v>2.25</v>
      </c>
      <c r="D348" s="61" t="s">
        <v>43</v>
      </c>
      <c r="E348" s="1"/>
      <c r="F348" s="61" t="s">
        <v>44</v>
      </c>
      <c r="G348" s="1"/>
      <c r="H348" s="61" t="s">
        <v>40</v>
      </c>
      <c r="I348" s="1"/>
      <c r="J348" s="63"/>
      <c r="K348" s="64"/>
      <c r="L348" s="65" t="str">
        <f t="shared" si="43"/>
        <v/>
      </c>
      <c r="P348" s="66"/>
      <c r="Q348" s="67"/>
      <c r="R348" s="66"/>
      <c r="S348" s="67"/>
      <c r="T348" s="66"/>
      <c r="U348" s="67"/>
      <c r="V348" s="66"/>
      <c r="W348" s="67"/>
      <c r="AA348" s="5"/>
      <c r="AB348" s="5"/>
      <c r="AC348" s="5"/>
      <c r="AD348" s="5"/>
      <c r="AE348" s="5"/>
    </row>
    <row r="349" spans="1:31" s="58" customFormat="1" ht="15">
      <c r="A349" s="33" t="s">
        <v>100</v>
      </c>
      <c r="B349" s="59" t="s">
        <v>62</v>
      </c>
      <c r="C349" s="60">
        <v>2.25</v>
      </c>
      <c r="D349" s="61" t="s">
        <v>43</v>
      </c>
      <c r="E349" s="1"/>
      <c r="F349" s="62" t="s">
        <v>44</v>
      </c>
      <c r="G349" s="2"/>
      <c r="H349" s="62" t="s">
        <v>45</v>
      </c>
      <c r="I349" s="2"/>
      <c r="J349" s="62" t="s">
        <v>47</v>
      </c>
      <c r="K349" s="2"/>
      <c r="L349" s="65" t="str">
        <f>IF((E349+G349+I349+K349)*C349=0,"",(E349+G349+I349+K349)*C349)</f>
        <v/>
      </c>
      <c r="P349" s="66"/>
      <c r="Q349" s="67"/>
      <c r="R349" s="66"/>
      <c r="S349" s="67"/>
      <c r="T349" s="66"/>
      <c r="U349" s="67"/>
      <c r="V349" s="66"/>
      <c r="W349" s="67"/>
      <c r="AA349" s="5"/>
      <c r="AB349" s="5"/>
      <c r="AC349" s="5"/>
      <c r="AD349" s="5"/>
      <c r="AE349" s="5"/>
    </row>
    <row r="350" spans="1:31" s="58" customFormat="1" ht="15">
      <c r="A350" s="33" t="s">
        <v>100</v>
      </c>
      <c r="B350" s="59" t="s">
        <v>63</v>
      </c>
      <c r="C350" s="60">
        <v>2.25</v>
      </c>
      <c r="D350" s="61" t="s">
        <v>56</v>
      </c>
      <c r="E350" s="1"/>
      <c r="F350" s="63"/>
      <c r="G350" s="73"/>
      <c r="H350" s="63"/>
      <c r="I350" s="73"/>
      <c r="J350" s="63"/>
      <c r="K350" s="64"/>
      <c r="L350" s="65" t="str">
        <f t="shared" ref="L350:L356" si="44">IF((E350+G350+I350+K350)*C350=0,"",(E350+G350+I350+K350)*C350)</f>
        <v/>
      </c>
      <c r="P350" s="66"/>
      <c r="Q350" s="67"/>
      <c r="R350" s="66"/>
      <c r="S350" s="67"/>
      <c r="T350" s="66"/>
      <c r="U350" s="67"/>
      <c r="V350" s="66"/>
      <c r="W350" s="67"/>
      <c r="AA350" s="5"/>
      <c r="AB350" s="5"/>
      <c r="AC350" s="5"/>
      <c r="AD350" s="5"/>
      <c r="AE350" s="5"/>
    </row>
    <row r="351" spans="1:31" s="58" customFormat="1" ht="15">
      <c r="A351" s="33" t="s">
        <v>100</v>
      </c>
      <c r="B351" s="59" t="s">
        <v>64</v>
      </c>
      <c r="C351" s="60">
        <v>2.25</v>
      </c>
      <c r="D351" s="61" t="s">
        <v>47</v>
      </c>
      <c r="E351" s="1"/>
      <c r="F351" s="63"/>
      <c r="G351" s="73"/>
      <c r="H351" s="63"/>
      <c r="I351" s="73"/>
      <c r="J351" s="63"/>
      <c r="K351" s="64"/>
      <c r="L351" s="65" t="str">
        <f t="shared" si="44"/>
        <v/>
      </c>
      <c r="P351" s="66"/>
      <c r="Q351" s="67"/>
      <c r="R351" s="66"/>
      <c r="S351" s="67"/>
      <c r="T351" s="66"/>
      <c r="U351" s="67"/>
      <c r="V351" s="66"/>
      <c r="W351" s="67"/>
      <c r="AA351" s="5"/>
      <c r="AB351" s="5"/>
      <c r="AC351" s="5"/>
      <c r="AD351" s="5"/>
      <c r="AE351" s="5"/>
    </row>
    <row r="352" spans="1:31" s="58" customFormat="1" ht="15">
      <c r="A352" s="33" t="s">
        <v>100</v>
      </c>
      <c r="B352" s="59" t="s">
        <v>65</v>
      </c>
      <c r="C352" s="60">
        <v>2.25</v>
      </c>
      <c r="D352" s="61" t="s">
        <v>40</v>
      </c>
      <c r="E352" s="1"/>
      <c r="F352" s="63"/>
      <c r="G352" s="73"/>
      <c r="H352" s="63"/>
      <c r="I352" s="73"/>
      <c r="J352" s="63"/>
      <c r="K352" s="64"/>
      <c r="L352" s="65" t="str">
        <f t="shared" si="44"/>
        <v/>
      </c>
      <c r="P352" s="66"/>
      <c r="Q352" s="67"/>
      <c r="R352" s="66"/>
      <c r="S352" s="67"/>
      <c r="T352" s="66"/>
      <c r="U352" s="67"/>
      <c r="V352" s="66"/>
      <c r="W352" s="67"/>
      <c r="AA352" s="5"/>
      <c r="AB352" s="5"/>
      <c r="AC352" s="5"/>
      <c r="AD352" s="5"/>
      <c r="AE352" s="5"/>
    </row>
    <row r="353" spans="1:31" s="58" customFormat="1" ht="15">
      <c r="A353" s="33" t="s">
        <v>100</v>
      </c>
      <c r="B353" s="59" t="s">
        <v>66</v>
      </c>
      <c r="C353" s="60">
        <v>2.25</v>
      </c>
      <c r="D353" s="61" t="s">
        <v>47</v>
      </c>
      <c r="E353" s="1"/>
      <c r="F353" s="63"/>
      <c r="G353" s="73"/>
      <c r="H353" s="63"/>
      <c r="I353" s="73"/>
      <c r="J353" s="63"/>
      <c r="K353" s="64"/>
      <c r="L353" s="65" t="str">
        <f t="shared" si="44"/>
        <v/>
      </c>
      <c r="P353" s="66"/>
      <c r="Q353" s="67"/>
      <c r="R353" s="66"/>
      <c r="S353" s="67"/>
      <c r="T353" s="66"/>
      <c r="U353" s="67"/>
      <c r="V353" s="66"/>
      <c r="W353" s="67"/>
      <c r="AA353" s="5"/>
      <c r="AB353" s="5"/>
      <c r="AC353" s="5"/>
      <c r="AD353" s="5"/>
      <c r="AE353" s="5"/>
    </row>
    <row r="354" spans="1:31" s="58" customFormat="1" ht="15">
      <c r="A354" s="33" t="s">
        <v>100</v>
      </c>
      <c r="B354" s="59" t="s">
        <v>67</v>
      </c>
      <c r="C354" s="60">
        <v>2.25</v>
      </c>
      <c r="D354" s="61" t="s">
        <v>43</v>
      </c>
      <c r="E354" s="1"/>
      <c r="F354" s="61" t="s">
        <v>44</v>
      </c>
      <c r="G354" s="1"/>
      <c r="H354" s="63"/>
      <c r="I354" s="73"/>
      <c r="J354" s="63"/>
      <c r="K354" s="64"/>
      <c r="L354" s="65" t="str">
        <f t="shared" si="44"/>
        <v/>
      </c>
      <c r="P354" s="66"/>
      <c r="Q354" s="67"/>
      <c r="R354" s="66"/>
      <c r="S354" s="67"/>
      <c r="T354" s="66"/>
      <c r="U354" s="67"/>
      <c r="V354" s="66"/>
      <c r="W354" s="67"/>
      <c r="AA354" s="5"/>
      <c r="AB354" s="5"/>
      <c r="AC354" s="5"/>
      <c r="AD354" s="5"/>
      <c r="AE354" s="5"/>
    </row>
    <row r="355" spans="1:31" s="58" customFormat="1" ht="15">
      <c r="A355" s="33" t="s">
        <v>100</v>
      </c>
      <c r="B355" s="59" t="s">
        <v>68</v>
      </c>
      <c r="C355" s="60">
        <v>2.25</v>
      </c>
      <c r="D355" s="61" t="s">
        <v>43</v>
      </c>
      <c r="E355" s="1"/>
      <c r="F355" s="61" t="s">
        <v>44</v>
      </c>
      <c r="G355" s="1"/>
      <c r="H355" s="61" t="s">
        <v>45</v>
      </c>
      <c r="I355" s="1"/>
      <c r="J355" s="63"/>
      <c r="K355" s="64"/>
      <c r="L355" s="65" t="str">
        <f t="shared" si="44"/>
        <v/>
      </c>
      <c r="P355" s="66"/>
      <c r="Q355" s="67"/>
      <c r="R355" s="66"/>
      <c r="S355" s="67"/>
      <c r="T355" s="66"/>
      <c r="U355" s="67"/>
      <c r="V355" s="66"/>
      <c r="W355" s="67"/>
      <c r="AA355" s="5"/>
      <c r="AB355" s="5"/>
      <c r="AC355" s="5"/>
      <c r="AD355" s="5"/>
      <c r="AE355" s="5"/>
    </row>
    <row r="356" spans="1:31" s="58" customFormat="1" ht="15">
      <c r="A356" s="33" t="s">
        <v>100</v>
      </c>
      <c r="B356" s="59" t="s">
        <v>69</v>
      </c>
      <c r="C356" s="60">
        <v>2.25</v>
      </c>
      <c r="D356" s="62" t="s">
        <v>43</v>
      </c>
      <c r="E356" s="2"/>
      <c r="F356" s="62" t="s">
        <v>44</v>
      </c>
      <c r="G356" s="2"/>
      <c r="H356" s="62" t="s">
        <v>45</v>
      </c>
      <c r="I356" s="2"/>
      <c r="J356" s="63"/>
      <c r="K356" s="64"/>
      <c r="L356" s="65" t="str">
        <f t="shared" si="44"/>
        <v/>
      </c>
      <c r="P356" s="66"/>
      <c r="Q356" s="67"/>
      <c r="R356" s="66"/>
      <c r="S356" s="67"/>
      <c r="T356" s="66"/>
      <c r="U356" s="67"/>
      <c r="V356" s="66"/>
      <c r="W356" s="67"/>
      <c r="AA356" s="5"/>
      <c r="AB356" s="5"/>
      <c r="AC356" s="5"/>
      <c r="AD356" s="5"/>
      <c r="AE356" s="5"/>
    </row>
    <row r="357" spans="1:31" s="58" customFormat="1" ht="15">
      <c r="A357" s="33" t="s">
        <v>100</v>
      </c>
      <c r="B357" s="72"/>
      <c r="C357" s="72"/>
      <c r="D357" s="72"/>
      <c r="E357" s="72"/>
      <c r="F357" s="72"/>
      <c r="G357" s="72"/>
      <c r="H357" s="72"/>
      <c r="I357" s="72"/>
      <c r="J357" s="63"/>
      <c r="K357" s="73"/>
      <c r="L357" s="65"/>
      <c r="P357" s="66"/>
      <c r="Q357" s="67"/>
      <c r="R357" s="66"/>
      <c r="S357" s="67"/>
      <c r="T357" s="66"/>
      <c r="U357" s="67"/>
      <c r="V357" s="66"/>
      <c r="W357" s="67"/>
      <c r="AA357" s="5"/>
      <c r="AB357" s="5"/>
      <c r="AC357" s="5"/>
      <c r="AD357" s="78"/>
      <c r="AE357" s="78"/>
    </row>
    <row r="358" spans="1:31" s="33" customFormat="1">
      <c r="A358" s="33" t="s">
        <v>100</v>
      </c>
      <c r="B358" s="56" t="s">
        <v>70</v>
      </c>
      <c r="C358" s="111" t="s">
        <v>71</v>
      </c>
      <c r="D358" s="111"/>
      <c r="E358" s="111"/>
      <c r="F358" s="111"/>
      <c r="G358" s="111"/>
      <c r="H358" s="111"/>
      <c r="I358" s="111"/>
      <c r="J358" s="111"/>
      <c r="K358" s="111"/>
      <c r="L358" s="79"/>
      <c r="AA358" s="5"/>
      <c r="AB358" s="5"/>
      <c r="AC358" s="5"/>
      <c r="AD358" s="80"/>
      <c r="AE358" s="80"/>
    </row>
    <row r="359" spans="1:31" s="58" customFormat="1" ht="15">
      <c r="A359" s="33" t="s">
        <v>100</v>
      </c>
      <c r="B359" s="59" t="s">
        <v>72</v>
      </c>
      <c r="C359" s="60">
        <v>12.5</v>
      </c>
      <c r="D359" s="62" t="s">
        <v>73</v>
      </c>
      <c r="E359" s="2"/>
      <c r="F359" s="63"/>
      <c r="G359" s="73"/>
      <c r="H359" s="63"/>
      <c r="I359" s="73"/>
      <c r="J359" s="63"/>
      <c r="K359" s="64"/>
      <c r="L359" s="65" t="str">
        <f t="shared" ref="L359:L361" si="45">IF((E359+G359+I359+K359)*C359=0,"",(E359+G359+I359+K359)*C359)</f>
        <v/>
      </c>
      <c r="P359" s="66"/>
      <c r="Q359" s="67"/>
      <c r="R359" s="66"/>
      <c r="S359" s="67"/>
      <c r="T359" s="66"/>
      <c r="U359" s="67"/>
      <c r="V359" s="66"/>
      <c r="W359" s="67"/>
      <c r="AA359" s="5"/>
      <c r="AB359" s="5"/>
      <c r="AC359" s="5"/>
      <c r="AD359" s="5"/>
      <c r="AE359" s="5"/>
    </row>
    <row r="360" spans="1:31" s="58" customFormat="1" ht="15">
      <c r="A360" s="33" t="s">
        <v>100</v>
      </c>
      <c r="B360" s="59" t="s">
        <v>62</v>
      </c>
      <c r="C360" s="60">
        <v>12.5</v>
      </c>
      <c r="D360" s="62" t="s">
        <v>44</v>
      </c>
      <c r="E360" s="2"/>
      <c r="F360" s="63"/>
      <c r="G360" s="73"/>
      <c r="H360" s="63"/>
      <c r="I360" s="73"/>
      <c r="J360" s="63"/>
      <c r="K360" s="64"/>
      <c r="L360" s="65" t="str">
        <f t="shared" si="45"/>
        <v/>
      </c>
      <c r="P360" s="66"/>
      <c r="Q360" s="67"/>
      <c r="R360" s="66"/>
      <c r="S360" s="67"/>
      <c r="T360" s="66"/>
      <c r="U360" s="67"/>
      <c r="V360" s="66"/>
      <c r="W360" s="67"/>
      <c r="AA360" s="5"/>
      <c r="AB360" s="5"/>
      <c r="AC360" s="5"/>
      <c r="AD360" s="5"/>
      <c r="AE360" s="5"/>
    </row>
    <row r="361" spans="1:31" s="58" customFormat="1" ht="15">
      <c r="A361" s="33" t="s">
        <v>100</v>
      </c>
      <c r="B361" s="59" t="s">
        <v>75</v>
      </c>
      <c r="C361" s="60">
        <v>12.5</v>
      </c>
      <c r="D361" s="62" t="s">
        <v>47</v>
      </c>
      <c r="E361" s="2"/>
      <c r="F361" s="73"/>
      <c r="G361" s="73"/>
      <c r="H361" s="73"/>
      <c r="I361" s="73"/>
      <c r="J361" s="73"/>
      <c r="K361" s="64"/>
      <c r="L361" s="65" t="str">
        <f t="shared" si="45"/>
        <v/>
      </c>
      <c r="P361" s="66"/>
      <c r="Q361" s="67"/>
      <c r="R361" s="66"/>
      <c r="S361" s="67"/>
      <c r="T361" s="66"/>
      <c r="U361" s="67"/>
      <c r="V361" s="66"/>
      <c r="W361" s="67"/>
      <c r="AA361" s="5"/>
      <c r="AB361" s="5"/>
      <c r="AC361" s="5"/>
      <c r="AD361" s="5"/>
      <c r="AE361" s="5"/>
    </row>
    <row r="362" spans="1:31" s="58" customFormat="1" ht="15">
      <c r="A362" s="33" t="s">
        <v>100</v>
      </c>
      <c r="B362" s="72"/>
      <c r="C362" s="72"/>
      <c r="D362" s="72"/>
      <c r="E362" s="72"/>
      <c r="F362" s="73"/>
      <c r="G362" s="73"/>
      <c r="H362" s="73"/>
      <c r="I362" s="73"/>
      <c r="J362" s="73"/>
      <c r="K362" s="64"/>
      <c r="L362" s="65"/>
      <c r="P362" s="66"/>
      <c r="Q362" s="67"/>
      <c r="R362" s="66"/>
      <c r="S362" s="67"/>
      <c r="T362" s="66"/>
      <c r="U362" s="67"/>
      <c r="V362" s="66"/>
      <c r="W362" s="67"/>
      <c r="AA362" s="5"/>
      <c r="AB362" s="5"/>
      <c r="AC362" s="5"/>
      <c r="AD362" s="5"/>
      <c r="AE362" s="5"/>
    </row>
    <row r="363" spans="1:31" s="58" customFormat="1" ht="15">
      <c r="A363" s="33" t="s">
        <v>100</v>
      </c>
      <c r="B363" s="56" t="s">
        <v>70</v>
      </c>
      <c r="C363" s="111" t="s">
        <v>101</v>
      </c>
      <c r="D363" s="111"/>
      <c r="E363" s="111"/>
      <c r="F363" s="111"/>
      <c r="G363" s="111"/>
      <c r="H363" s="111"/>
      <c r="I363" s="111"/>
      <c r="J363" s="111"/>
      <c r="K363" s="111"/>
      <c r="L363" s="79"/>
      <c r="P363" s="66"/>
      <c r="Q363" s="67"/>
      <c r="R363" s="66"/>
      <c r="S363" s="67"/>
      <c r="T363" s="66"/>
      <c r="U363" s="67"/>
      <c r="V363" s="66"/>
      <c r="W363" s="67"/>
      <c r="AA363" s="5"/>
      <c r="AB363" s="5"/>
      <c r="AC363" s="5"/>
      <c r="AD363" s="78"/>
      <c r="AE363" s="78"/>
    </row>
    <row r="364" spans="1:31" s="58" customFormat="1" ht="15">
      <c r="A364" s="33" t="s">
        <v>100</v>
      </c>
      <c r="B364" s="59" t="s">
        <v>74</v>
      </c>
      <c r="C364" s="60">
        <v>15</v>
      </c>
      <c r="D364" s="62" t="s">
        <v>47</v>
      </c>
      <c r="E364" s="2"/>
      <c r="F364" s="63"/>
      <c r="G364" s="73"/>
      <c r="H364" s="63"/>
      <c r="I364" s="73"/>
      <c r="J364" s="63"/>
      <c r="K364" s="64"/>
      <c r="L364" s="65" t="str">
        <f t="shared" ref="L364:L365" si="46">IF((E364+G364+I364+K364)*C364=0,"",(E364+G364+I364+K364)*C364)</f>
        <v/>
      </c>
      <c r="P364" s="66"/>
      <c r="Q364" s="67"/>
      <c r="R364" s="66"/>
      <c r="S364" s="67"/>
      <c r="T364" s="66"/>
      <c r="U364" s="67"/>
      <c r="V364" s="66"/>
      <c r="W364" s="67"/>
      <c r="AA364" s="5"/>
      <c r="AB364" s="5"/>
      <c r="AC364" s="5"/>
      <c r="AD364" s="78"/>
      <c r="AE364" s="78"/>
    </row>
    <row r="365" spans="1:31" s="58" customFormat="1" ht="15">
      <c r="A365" s="33" t="s">
        <v>100</v>
      </c>
      <c r="B365" s="59" t="s">
        <v>102</v>
      </c>
      <c r="C365" s="60">
        <v>17.5</v>
      </c>
      <c r="D365" s="62" t="s">
        <v>56</v>
      </c>
      <c r="E365" s="2"/>
      <c r="F365" s="73"/>
      <c r="G365" s="73"/>
      <c r="H365" s="73"/>
      <c r="I365" s="73"/>
      <c r="J365" s="73"/>
      <c r="K365" s="64"/>
      <c r="L365" s="65" t="str">
        <f t="shared" si="46"/>
        <v/>
      </c>
      <c r="P365" s="66"/>
      <c r="Q365" s="67"/>
      <c r="R365" s="66"/>
      <c r="S365" s="67"/>
      <c r="T365" s="66"/>
      <c r="U365" s="67"/>
      <c r="V365" s="66"/>
      <c r="W365" s="67"/>
      <c r="AA365" s="5"/>
      <c r="AB365" s="5"/>
      <c r="AC365" s="5"/>
      <c r="AD365" s="78"/>
      <c r="AE365" s="78"/>
    </row>
    <row r="366" spans="1:31" s="58" customFormat="1" ht="15">
      <c r="A366" s="33" t="s">
        <v>100</v>
      </c>
      <c r="B366" s="72"/>
      <c r="C366" s="72"/>
      <c r="D366" s="72"/>
      <c r="E366" s="72"/>
      <c r="F366" s="73"/>
      <c r="G366" s="73"/>
      <c r="H366" s="73"/>
      <c r="I366" s="73"/>
      <c r="J366" s="73"/>
      <c r="K366" s="64"/>
      <c r="L366" s="65"/>
      <c r="P366" s="66"/>
      <c r="Q366" s="67"/>
      <c r="R366" s="66"/>
      <c r="S366" s="67"/>
      <c r="T366" s="66"/>
      <c r="U366" s="67"/>
      <c r="V366" s="66"/>
      <c r="W366" s="67"/>
      <c r="AA366" s="5"/>
      <c r="AB366" s="5"/>
      <c r="AC366" s="5"/>
      <c r="AD366" s="78"/>
      <c r="AE366" s="78"/>
    </row>
    <row r="367" spans="1:31" s="33" customFormat="1">
      <c r="A367" s="33" t="s">
        <v>100</v>
      </c>
      <c r="B367" s="56" t="s">
        <v>76</v>
      </c>
      <c r="C367" s="111" t="s">
        <v>77</v>
      </c>
      <c r="D367" s="111"/>
      <c r="E367" s="111"/>
      <c r="F367" s="111"/>
      <c r="G367" s="111"/>
      <c r="H367" s="111"/>
      <c r="I367" s="111"/>
      <c r="J367" s="111"/>
      <c r="K367" s="111"/>
      <c r="L367" s="79"/>
      <c r="AA367" s="5"/>
      <c r="AB367" s="80"/>
      <c r="AC367" s="80"/>
      <c r="AD367" s="80"/>
      <c r="AE367" s="80"/>
    </row>
    <row r="368" spans="1:31" s="58" customFormat="1" ht="15">
      <c r="A368" s="33" t="s">
        <v>100</v>
      </c>
      <c r="B368" s="59" t="s">
        <v>78</v>
      </c>
      <c r="C368" s="60">
        <v>15</v>
      </c>
      <c r="D368" s="61" t="s">
        <v>79</v>
      </c>
      <c r="E368" s="1"/>
      <c r="F368" s="81"/>
      <c r="G368" s="82"/>
      <c r="H368" s="82"/>
      <c r="I368" s="73"/>
      <c r="J368" s="63"/>
      <c r="K368" s="64"/>
      <c r="L368" s="65" t="str">
        <f t="shared" ref="L368:L371" si="47">IF((E368+G368+I368+K368)*C368=0,"",(E368+G368+I368+K368)*C368)</f>
        <v/>
      </c>
      <c r="P368" s="66"/>
      <c r="Q368" s="67"/>
      <c r="R368" s="66"/>
      <c r="S368" s="67"/>
      <c r="T368" s="66"/>
      <c r="U368" s="67"/>
      <c r="V368" s="66"/>
      <c r="W368" s="67"/>
      <c r="AA368" s="5"/>
      <c r="AB368" s="78"/>
      <c r="AC368" s="78"/>
      <c r="AD368" s="78"/>
      <c r="AE368" s="78"/>
    </row>
    <row r="369" spans="1:31" s="58" customFormat="1" ht="15">
      <c r="A369" s="33" t="s">
        <v>100</v>
      </c>
      <c r="B369" s="59" t="s">
        <v>81</v>
      </c>
      <c r="C369" s="60">
        <v>15</v>
      </c>
      <c r="D369" s="61" t="s">
        <v>40</v>
      </c>
      <c r="E369" s="1"/>
      <c r="F369" s="61" t="s">
        <v>42</v>
      </c>
      <c r="G369" s="1"/>
      <c r="H369" s="63"/>
      <c r="I369" s="73"/>
      <c r="J369" s="63"/>
      <c r="K369" s="64"/>
      <c r="L369" s="65" t="str">
        <f t="shared" si="47"/>
        <v/>
      </c>
      <c r="P369" s="66"/>
      <c r="Q369" s="67"/>
      <c r="R369" s="66"/>
      <c r="S369" s="67"/>
      <c r="T369" s="66"/>
      <c r="U369" s="67"/>
      <c r="V369" s="66"/>
      <c r="W369" s="67"/>
      <c r="AA369" s="5"/>
      <c r="AB369" s="78"/>
      <c r="AC369" s="78"/>
      <c r="AD369" s="78"/>
      <c r="AE369" s="78"/>
    </row>
    <row r="370" spans="1:31" s="58" customFormat="1" ht="15">
      <c r="A370" s="33" t="s">
        <v>100</v>
      </c>
      <c r="B370" s="59" t="s">
        <v>80</v>
      </c>
      <c r="C370" s="60">
        <v>17.5</v>
      </c>
      <c r="D370" s="61" t="s">
        <v>56</v>
      </c>
      <c r="E370" s="1"/>
      <c r="F370" s="63"/>
      <c r="G370" s="73"/>
      <c r="H370" s="63"/>
      <c r="I370" s="73"/>
      <c r="J370" s="63"/>
      <c r="K370" s="64"/>
      <c r="L370" s="65" t="str">
        <f t="shared" si="47"/>
        <v/>
      </c>
      <c r="P370" s="66"/>
      <c r="Q370" s="67"/>
      <c r="R370" s="66"/>
      <c r="S370" s="67"/>
      <c r="T370" s="66"/>
      <c r="U370" s="67"/>
      <c r="V370" s="66"/>
      <c r="W370" s="67"/>
      <c r="AA370" s="5"/>
      <c r="AB370" s="78"/>
      <c r="AC370" s="78"/>
      <c r="AD370" s="78"/>
      <c r="AE370" s="78"/>
    </row>
    <row r="371" spans="1:31" s="58" customFormat="1" ht="15">
      <c r="A371" s="33" t="s">
        <v>100</v>
      </c>
      <c r="B371" s="59" t="s">
        <v>82</v>
      </c>
      <c r="C371" s="60">
        <v>17.5</v>
      </c>
      <c r="D371" s="62" t="s">
        <v>43</v>
      </c>
      <c r="E371" s="2"/>
      <c r="F371" s="62" t="s">
        <v>45</v>
      </c>
      <c r="G371" s="2"/>
      <c r="H371" s="63"/>
      <c r="I371" s="73"/>
      <c r="J371" s="83"/>
      <c r="K371" s="84"/>
      <c r="L371" s="65" t="str">
        <f t="shared" si="47"/>
        <v/>
      </c>
      <c r="P371" s="66"/>
      <c r="Q371" s="67"/>
      <c r="R371" s="66"/>
      <c r="S371" s="67"/>
      <c r="T371" s="66"/>
      <c r="U371" s="67"/>
      <c r="V371" s="66"/>
      <c r="W371" s="67"/>
      <c r="AA371" s="5"/>
      <c r="AB371" s="78"/>
      <c r="AC371" s="78"/>
      <c r="AD371" s="78"/>
      <c r="AE371" s="78"/>
    </row>
    <row r="372" spans="1:31" s="58" customFormat="1" ht="15">
      <c r="A372" s="33" t="s">
        <v>100</v>
      </c>
      <c r="B372" s="72"/>
      <c r="C372" s="72"/>
      <c r="D372" s="72"/>
      <c r="E372" s="72"/>
      <c r="F372" s="72"/>
      <c r="G372" s="72"/>
      <c r="H372" s="63"/>
      <c r="I372" s="73"/>
      <c r="J372" s="85"/>
      <c r="K372" s="85"/>
      <c r="L372" s="86"/>
      <c r="P372" s="66"/>
      <c r="Q372" s="67"/>
      <c r="R372" s="66"/>
      <c r="S372" s="67"/>
      <c r="T372" s="66"/>
      <c r="U372" s="67"/>
      <c r="V372" s="66"/>
      <c r="W372" s="67"/>
      <c r="AA372" s="5"/>
      <c r="AB372" s="78"/>
      <c r="AC372" s="78"/>
      <c r="AD372" s="78"/>
      <c r="AE372" s="78"/>
    </row>
    <row r="373" spans="1:31" s="33" customFormat="1">
      <c r="A373" s="33" t="s">
        <v>100</v>
      </c>
      <c r="B373" s="56" t="s">
        <v>83</v>
      </c>
      <c r="C373" s="111" t="s">
        <v>84</v>
      </c>
      <c r="D373" s="111"/>
      <c r="E373" s="111"/>
      <c r="F373" s="111"/>
      <c r="G373" s="111"/>
      <c r="H373" s="111"/>
      <c r="I373" s="111"/>
      <c r="J373" s="111"/>
      <c r="K373" s="112"/>
      <c r="L373" s="79"/>
      <c r="AA373" s="5"/>
      <c r="AB373" s="80"/>
      <c r="AC373" s="80"/>
      <c r="AD373" s="80"/>
      <c r="AE373" s="80"/>
    </row>
    <row r="374" spans="1:31" s="58" customFormat="1" ht="15">
      <c r="A374" s="33" t="s">
        <v>100</v>
      </c>
      <c r="B374" s="59" t="s">
        <v>85</v>
      </c>
      <c r="C374" s="60">
        <v>5</v>
      </c>
      <c r="D374" s="61" t="s">
        <v>86</v>
      </c>
      <c r="E374" s="1"/>
      <c r="F374" s="81"/>
      <c r="G374" s="82"/>
      <c r="H374" s="82"/>
      <c r="I374" s="73"/>
      <c r="J374" s="63"/>
      <c r="K374" s="64"/>
      <c r="L374" s="65" t="str">
        <f t="shared" ref="L374:L375" si="48">IF((E374+G374+I374+K374)*C374=0,"",(E374+G374+I374+K374)*C374)</f>
        <v/>
      </c>
      <c r="P374" s="66"/>
      <c r="Q374" s="67"/>
      <c r="R374" s="66"/>
      <c r="S374" s="67"/>
      <c r="T374" s="66"/>
      <c r="U374" s="67"/>
      <c r="V374" s="66"/>
      <c r="W374" s="67"/>
      <c r="AA374" s="5"/>
      <c r="AB374" s="78"/>
      <c r="AC374" s="78"/>
      <c r="AD374" s="78"/>
      <c r="AE374" s="78"/>
    </row>
    <row r="375" spans="1:31" s="58" customFormat="1" ht="15">
      <c r="A375" s="33" t="s">
        <v>100</v>
      </c>
      <c r="B375" s="59" t="s">
        <v>87</v>
      </c>
      <c r="C375" s="60">
        <v>3.5</v>
      </c>
      <c r="D375" s="62" t="s">
        <v>88</v>
      </c>
      <c r="E375" s="2"/>
      <c r="F375" s="87"/>
      <c r="G375" s="88"/>
      <c r="H375" s="88"/>
      <c r="I375" s="89"/>
      <c r="J375" s="83"/>
      <c r="K375" s="84"/>
      <c r="L375" s="65" t="str">
        <f t="shared" si="48"/>
        <v/>
      </c>
      <c r="P375" s="66"/>
      <c r="Q375" s="67"/>
      <c r="R375" s="66"/>
      <c r="S375" s="67"/>
      <c r="T375" s="66"/>
      <c r="U375" s="67"/>
      <c r="V375" s="66"/>
      <c r="W375" s="67"/>
      <c r="AA375" s="5"/>
      <c r="AB375" s="78"/>
      <c r="AC375" s="78"/>
      <c r="AD375" s="78"/>
      <c r="AE375" s="78"/>
    </row>
    <row r="376" spans="1:31">
      <c r="A376" s="33" t="s">
        <v>100</v>
      </c>
      <c r="C376" s="113" t="s">
        <v>89</v>
      </c>
      <c r="D376" s="113" t="s">
        <v>90</v>
      </c>
      <c r="E376" s="113"/>
      <c r="F376" s="114"/>
      <c r="G376" s="114"/>
      <c r="H376" s="114"/>
      <c r="I376" s="114"/>
      <c r="J376" s="114"/>
      <c r="K376" s="114"/>
      <c r="L376" s="90">
        <f>SUM(L337:L375)</f>
        <v>0</v>
      </c>
    </row>
    <row r="377" spans="1:31" ht="16.5" thickBot="1">
      <c r="A377" s="33" t="s">
        <v>100</v>
      </c>
      <c r="C377" s="92"/>
      <c r="D377" s="92"/>
      <c r="E377" s="92"/>
      <c r="F377" s="92"/>
      <c r="G377" s="92"/>
      <c r="H377" s="92"/>
      <c r="I377" s="92"/>
      <c r="J377" s="92"/>
      <c r="K377" s="92"/>
      <c r="L377" s="93"/>
      <c r="M377" s="93"/>
    </row>
    <row r="378" spans="1:31" s="45" customFormat="1" ht="24" thickTop="1">
      <c r="A378" s="33" t="s">
        <v>100</v>
      </c>
      <c r="B378" s="42"/>
      <c r="C378" s="42"/>
      <c r="D378" s="42"/>
      <c r="E378" s="42"/>
      <c r="F378" s="43"/>
      <c r="G378" s="43"/>
      <c r="H378" s="43"/>
      <c r="I378" s="43"/>
      <c r="J378" s="43"/>
      <c r="K378" s="42"/>
      <c r="L378" s="44" t="s">
        <v>97</v>
      </c>
      <c r="M378" s="42"/>
      <c r="AA378" s="46"/>
      <c r="AB378" s="46"/>
      <c r="AC378" s="46"/>
      <c r="AD378" s="46"/>
      <c r="AE378" s="46"/>
    </row>
    <row r="379" spans="1:31" s="47" customFormat="1" ht="27">
      <c r="A379" s="33" t="s">
        <v>100</v>
      </c>
      <c r="B379" s="108" t="s">
        <v>35</v>
      </c>
      <c r="C379" s="108"/>
      <c r="D379" s="108"/>
      <c r="E379" s="108"/>
      <c r="F379" s="109" t="str">
        <f>IF($J$14="","vul bovenaan je naam in",$J$14)</f>
        <v>vul bovenaan je naam in</v>
      </c>
      <c r="G379" s="109"/>
      <c r="H379" s="109"/>
      <c r="I379" s="109"/>
      <c r="J379" s="109"/>
      <c r="K379" s="110" t="str">
        <f>CONCATENATE("*",L378,"*")</f>
        <v>*WW8*</v>
      </c>
      <c r="L379" s="110"/>
      <c r="M379" s="7"/>
      <c r="AA379" s="5"/>
      <c r="AB379" s="5"/>
      <c r="AC379" s="5"/>
      <c r="AD379" s="5"/>
      <c r="AE379" s="5"/>
    </row>
    <row r="380" spans="1:31" s="47" customFormat="1" ht="28.5">
      <c r="A380" s="33" t="s">
        <v>100</v>
      </c>
      <c r="B380" s="48"/>
      <c r="C380" s="48"/>
      <c r="D380" s="48"/>
      <c r="E380" s="48" t="s">
        <v>19</v>
      </c>
      <c r="F380" s="115" t="str">
        <f>IF($J$16=0,"vul bovenaan je speltak in",$J$16)</f>
        <v>vul bovenaan je speltak in</v>
      </c>
      <c r="G380" s="115"/>
      <c r="H380" s="115"/>
      <c r="I380" s="115"/>
      <c r="J380" s="115"/>
      <c r="K380" s="49"/>
      <c r="L380" s="50"/>
      <c r="M380" s="7"/>
      <c r="AA380" s="5"/>
      <c r="AB380" s="5"/>
      <c r="AC380" s="5"/>
      <c r="AD380" s="5"/>
      <c r="AE380" s="5"/>
    </row>
    <row r="381" spans="1:31" s="47" customFormat="1" ht="28.5">
      <c r="A381" s="33" t="s">
        <v>100</v>
      </c>
      <c r="B381" s="48"/>
      <c r="C381" s="48"/>
      <c r="D381" s="48"/>
      <c r="E381" s="48"/>
      <c r="F381" s="51"/>
      <c r="G381" s="51"/>
      <c r="H381" s="51"/>
      <c r="I381" s="51"/>
      <c r="J381" s="51"/>
      <c r="K381" s="49"/>
      <c r="L381" s="50"/>
      <c r="M381" s="7"/>
      <c r="AA381" s="5"/>
      <c r="AB381" s="5"/>
      <c r="AC381" s="5"/>
      <c r="AD381" s="5"/>
      <c r="AE381" s="5"/>
    </row>
    <row r="382" spans="1:31" s="7" customFormat="1" ht="15">
      <c r="A382" s="33" t="s">
        <v>100</v>
      </c>
      <c r="E382" s="8"/>
      <c r="F382" s="11"/>
      <c r="G382" s="8"/>
      <c r="H382" s="52"/>
      <c r="I382" s="52"/>
      <c r="J382" s="53"/>
      <c r="K382" s="54"/>
      <c r="L382" s="54"/>
      <c r="AA382" s="5"/>
      <c r="AB382" s="5"/>
      <c r="AC382" s="5"/>
      <c r="AD382" s="5"/>
      <c r="AE382" s="5"/>
    </row>
    <row r="383" spans="1:31" s="7" customFormat="1" ht="15">
      <c r="A383" s="33" t="s">
        <v>100</v>
      </c>
      <c r="B383" s="55"/>
      <c r="C383" s="116" t="s">
        <v>36</v>
      </c>
      <c r="D383" s="116"/>
      <c r="E383" s="116"/>
      <c r="F383" s="117"/>
      <c r="G383" s="117"/>
      <c r="H383" s="117"/>
      <c r="I383" s="117"/>
      <c r="J383" s="117"/>
      <c r="K383" s="117"/>
      <c r="L383" s="117"/>
      <c r="AA383" s="5"/>
      <c r="AB383" s="5"/>
      <c r="AC383" s="5"/>
      <c r="AD383" s="5"/>
      <c r="AE383" s="5"/>
    </row>
    <row r="384" spans="1:31" s="7" customFormat="1" ht="15">
      <c r="A384" s="33" t="s">
        <v>100</v>
      </c>
      <c r="B384" s="55"/>
      <c r="K384" s="27"/>
      <c r="L384" s="27"/>
      <c r="AA384" s="5"/>
      <c r="AB384" s="5"/>
      <c r="AC384" s="5"/>
      <c r="AD384" s="5"/>
      <c r="AE384" s="5"/>
    </row>
    <row r="385" spans="1:31" s="33" customFormat="1" ht="15">
      <c r="A385" s="33" t="s">
        <v>100</v>
      </c>
      <c r="B385" s="56" t="s">
        <v>37</v>
      </c>
      <c r="C385" s="111" t="s">
        <v>38</v>
      </c>
      <c r="D385" s="111"/>
      <c r="E385" s="111"/>
      <c r="F385" s="111"/>
      <c r="G385" s="111"/>
      <c r="H385" s="111"/>
      <c r="I385" s="111"/>
      <c r="J385" s="111"/>
      <c r="K385" s="111"/>
      <c r="L385" s="57"/>
      <c r="AA385" s="5"/>
      <c r="AB385" s="5"/>
      <c r="AC385" s="5"/>
      <c r="AD385" s="5"/>
      <c r="AE385" s="5"/>
    </row>
    <row r="386" spans="1:31" s="58" customFormat="1" ht="15">
      <c r="A386" s="33" t="s">
        <v>100</v>
      </c>
      <c r="B386" s="59" t="s">
        <v>39</v>
      </c>
      <c r="C386" s="60">
        <v>3.75</v>
      </c>
      <c r="D386" s="61" t="s">
        <v>40</v>
      </c>
      <c r="E386" s="1"/>
      <c r="F386" s="62" t="s">
        <v>41</v>
      </c>
      <c r="G386" s="2"/>
      <c r="H386" s="62" t="s">
        <v>42</v>
      </c>
      <c r="I386" s="2"/>
      <c r="J386" s="63"/>
      <c r="K386" s="64"/>
      <c r="L386" s="65" t="str">
        <f t="shared" ref="L386:L388" si="49">IF((E386+G386+I386+K386)*C386=0,"",(E386+G386+I386+K386)*C386)</f>
        <v/>
      </c>
      <c r="P386" s="66"/>
      <c r="Q386" s="67"/>
      <c r="R386" s="66"/>
      <c r="S386" s="67"/>
      <c r="T386" s="66"/>
      <c r="U386" s="67"/>
      <c r="V386" s="66"/>
      <c r="W386" s="67"/>
      <c r="AA386" s="5"/>
      <c r="AB386" s="5"/>
      <c r="AC386" s="5"/>
      <c r="AD386" s="5"/>
      <c r="AE386" s="5"/>
    </row>
    <row r="387" spans="1:31" s="58" customFormat="1" ht="15">
      <c r="A387" s="33" t="s">
        <v>100</v>
      </c>
      <c r="B387" s="59" t="s">
        <v>46</v>
      </c>
      <c r="C387" s="60">
        <v>3.75</v>
      </c>
      <c r="D387" s="61" t="s">
        <v>47</v>
      </c>
      <c r="E387" s="1"/>
      <c r="F387" s="68"/>
      <c r="G387" s="69"/>
      <c r="H387" s="70"/>
      <c r="I387" s="71"/>
      <c r="J387" s="63"/>
      <c r="K387" s="64"/>
      <c r="L387" s="65" t="str">
        <f t="shared" si="49"/>
        <v/>
      </c>
      <c r="P387" s="66"/>
      <c r="Q387" s="67"/>
      <c r="R387" s="66"/>
      <c r="S387" s="67"/>
      <c r="T387" s="66"/>
      <c r="U387" s="67"/>
      <c r="V387" s="66"/>
      <c r="W387" s="67"/>
      <c r="AA387" s="5"/>
      <c r="AB387" s="5"/>
      <c r="AC387" s="5"/>
      <c r="AD387" s="5"/>
      <c r="AE387" s="5"/>
    </row>
    <row r="388" spans="1:31" s="58" customFormat="1" ht="15">
      <c r="A388" s="33" t="s">
        <v>100</v>
      </c>
      <c r="B388" s="59" t="s">
        <v>48</v>
      </c>
      <c r="C388" s="60">
        <v>3.75</v>
      </c>
      <c r="D388" s="62" t="s">
        <v>43</v>
      </c>
      <c r="E388" s="2"/>
      <c r="F388" s="62" t="s">
        <v>44</v>
      </c>
      <c r="G388" s="2"/>
      <c r="H388" s="62" t="s">
        <v>45</v>
      </c>
      <c r="I388" s="2"/>
      <c r="J388" s="63"/>
      <c r="K388" s="64"/>
      <c r="L388" s="65" t="str">
        <f t="shared" si="49"/>
        <v/>
      </c>
      <c r="P388" s="66"/>
      <c r="Q388" s="67"/>
      <c r="R388" s="66"/>
      <c r="S388" s="67"/>
      <c r="T388" s="66"/>
      <c r="U388" s="67"/>
      <c r="V388" s="66"/>
      <c r="W388" s="67"/>
      <c r="AA388" s="5"/>
      <c r="AB388" s="5"/>
      <c r="AC388" s="5"/>
      <c r="AD388" s="5"/>
      <c r="AE388" s="5"/>
    </row>
    <row r="389" spans="1:31" s="58" customFormat="1" ht="15">
      <c r="A389" s="33" t="s">
        <v>100</v>
      </c>
      <c r="B389" s="72"/>
      <c r="C389" s="72"/>
      <c r="D389" s="72"/>
      <c r="E389" s="72"/>
      <c r="F389" s="72"/>
      <c r="G389" s="72"/>
      <c r="H389" s="72"/>
      <c r="I389" s="72"/>
      <c r="J389" s="63"/>
      <c r="K389" s="73"/>
      <c r="L389" s="65"/>
      <c r="P389" s="66"/>
      <c r="Q389" s="67"/>
      <c r="R389" s="66"/>
      <c r="S389" s="67"/>
      <c r="T389" s="66"/>
      <c r="U389" s="67"/>
      <c r="V389" s="66"/>
      <c r="W389" s="67"/>
      <c r="AA389" s="5"/>
      <c r="AB389" s="5"/>
      <c r="AC389" s="5"/>
      <c r="AD389" s="5"/>
      <c r="AE389" s="5"/>
    </row>
    <row r="390" spans="1:31" s="7" customFormat="1" ht="15">
      <c r="A390" s="33" t="s">
        <v>100</v>
      </c>
      <c r="B390" s="56" t="s">
        <v>49</v>
      </c>
      <c r="C390" s="118" t="s">
        <v>50</v>
      </c>
      <c r="D390" s="118"/>
      <c r="E390" s="118"/>
      <c r="F390" s="118"/>
      <c r="G390" s="118"/>
      <c r="H390" s="118"/>
      <c r="I390" s="118"/>
      <c r="J390" s="118"/>
      <c r="K390" s="118"/>
      <c r="L390" s="74"/>
      <c r="Q390" s="75"/>
      <c r="S390" s="75"/>
      <c r="U390" s="75"/>
      <c r="W390" s="75"/>
      <c r="AA390" s="5"/>
      <c r="AB390" s="5"/>
      <c r="AC390" s="5"/>
      <c r="AD390" s="5"/>
      <c r="AE390" s="5"/>
    </row>
    <row r="391" spans="1:31" s="58" customFormat="1" ht="15">
      <c r="A391" s="33" t="s">
        <v>100</v>
      </c>
      <c r="B391" s="59" t="s">
        <v>51</v>
      </c>
      <c r="C391" s="60">
        <v>2.25</v>
      </c>
      <c r="D391" s="61" t="s">
        <v>40</v>
      </c>
      <c r="E391" s="1"/>
      <c r="F391" s="63"/>
      <c r="G391" s="73"/>
      <c r="H391" s="63"/>
      <c r="I391" s="73"/>
      <c r="J391" s="63"/>
      <c r="K391" s="64"/>
      <c r="L391" s="65" t="str">
        <f t="shared" ref="L391:L397" si="50">IF((E391+G391+I391+K391)*C391=0,"",(E391+G391+I391+K391)*C391)</f>
        <v/>
      </c>
      <c r="P391" s="66"/>
      <c r="Q391" s="67"/>
      <c r="R391" s="66"/>
      <c r="S391" s="67"/>
      <c r="T391" s="66"/>
      <c r="U391" s="67"/>
      <c r="V391" s="66"/>
      <c r="W391" s="67"/>
      <c r="AA391" s="5"/>
      <c r="AB391" s="5"/>
      <c r="AC391" s="5"/>
      <c r="AD391" s="5"/>
      <c r="AE391" s="5"/>
    </row>
    <row r="392" spans="1:31" s="58" customFormat="1" ht="15">
      <c r="A392" s="33" t="s">
        <v>100</v>
      </c>
      <c r="B392" s="59" t="s">
        <v>52</v>
      </c>
      <c r="C392" s="60">
        <v>2.25</v>
      </c>
      <c r="D392" s="62" t="s">
        <v>44</v>
      </c>
      <c r="E392" s="2"/>
      <c r="F392" s="62" t="s">
        <v>45</v>
      </c>
      <c r="G392" s="2"/>
      <c r="H392" s="62" t="s">
        <v>47</v>
      </c>
      <c r="I392" s="2"/>
      <c r="J392" s="63"/>
      <c r="K392" s="64"/>
      <c r="L392" s="65" t="str">
        <f t="shared" si="50"/>
        <v/>
      </c>
      <c r="P392" s="66"/>
      <c r="Q392" s="67"/>
      <c r="R392" s="66"/>
      <c r="S392" s="67"/>
      <c r="T392" s="66"/>
      <c r="U392" s="67"/>
      <c r="V392" s="66"/>
      <c r="W392" s="67"/>
      <c r="AA392" s="5"/>
      <c r="AB392" s="5"/>
      <c r="AC392" s="5"/>
      <c r="AD392" s="5"/>
      <c r="AE392" s="5"/>
    </row>
    <row r="393" spans="1:31" s="58" customFormat="1" ht="15">
      <c r="A393" s="33" t="s">
        <v>100</v>
      </c>
      <c r="B393" s="59" t="s">
        <v>53</v>
      </c>
      <c r="C393" s="60">
        <v>2.25</v>
      </c>
      <c r="D393" s="62" t="s">
        <v>54</v>
      </c>
      <c r="E393" s="2"/>
      <c r="F393" s="68"/>
      <c r="G393" s="69"/>
      <c r="H393" s="70"/>
      <c r="I393" s="71"/>
      <c r="J393" s="63"/>
      <c r="K393" s="64"/>
      <c r="L393" s="65" t="str">
        <f t="shared" si="50"/>
        <v/>
      </c>
      <c r="P393" s="66"/>
      <c r="Q393" s="67"/>
      <c r="R393" s="66"/>
      <c r="S393" s="67"/>
      <c r="T393" s="66"/>
      <c r="U393" s="67"/>
      <c r="V393" s="66"/>
      <c r="W393" s="67"/>
      <c r="AA393" s="5"/>
      <c r="AB393" s="5"/>
      <c r="AC393" s="5"/>
      <c r="AD393" s="5"/>
      <c r="AE393" s="5"/>
    </row>
    <row r="394" spans="1:31" s="58" customFormat="1" ht="15">
      <c r="A394" s="33" t="s">
        <v>100</v>
      </c>
      <c r="B394" s="59" t="s">
        <v>55</v>
      </c>
      <c r="C394" s="60">
        <v>2.25</v>
      </c>
      <c r="D394" s="76" t="s">
        <v>56</v>
      </c>
      <c r="E394" s="3"/>
      <c r="F394" s="77"/>
      <c r="G394" s="73"/>
      <c r="H394" s="63"/>
      <c r="I394" s="73"/>
      <c r="J394" s="63"/>
      <c r="K394" s="64"/>
      <c r="L394" s="65" t="str">
        <f t="shared" si="50"/>
        <v/>
      </c>
      <c r="P394" s="66"/>
      <c r="Q394" s="67"/>
      <c r="R394" s="66"/>
      <c r="S394" s="67"/>
      <c r="T394" s="66"/>
      <c r="U394" s="67"/>
      <c r="V394" s="66"/>
      <c r="W394" s="67"/>
      <c r="AA394" s="5"/>
      <c r="AB394" s="5"/>
      <c r="AC394" s="5"/>
      <c r="AD394" s="5"/>
      <c r="AE394" s="5"/>
    </row>
    <row r="395" spans="1:31" s="58" customFormat="1" ht="15">
      <c r="A395" s="33" t="s">
        <v>100</v>
      </c>
      <c r="B395" s="59" t="s">
        <v>57</v>
      </c>
      <c r="C395" s="60">
        <v>2.25</v>
      </c>
      <c r="D395" s="62" t="s">
        <v>44</v>
      </c>
      <c r="E395" s="2"/>
      <c r="F395" s="62" t="s">
        <v>58</v>
      </c>
      <c r="G395" s="2"/>
      <c r="H395" s="63"/>
      <c r="I395" s="73"/>
      <c r="J395" s="63"/>
      <c r="K395" s="64"/>
      <c r="L395" s="65" t="str">
        <f t="shared" si="50"/>
        <v/>
      </c>
      <c r="P395" s="66"/>
      <c r="Q395" s="67"/>
      <c r="R395" s="66"/>
      <c r="S395" s="67"/>
      <c r="T395" s="66"/>
      <c r="U395" s="67"/>
      <c r="V395" s="66"/>
      <c r="W395" s="67"/>
      <c r="AA395" s="5"/>
      <c r="AB395" s="5"/>
      <c r="AC395" s="5"/>
      <c r="AD395" s="5"/>
      <c r="AE395" s="5"/>
    </row>
    <row r="396" spans="1:31" s="58" customFormat="1" ht="15">
      <c r="A396" s="33" t="s">
        <v>100</v>
      </c>
      <c r="B396" s="59" t="s">
        <v>59</v>
      </c>
      <c r="C396" s="60">
        <v>2.25</v>
      </c>
      <c r="D396" s="76" t="s">
        <v>60</v>
      </c>
      <c r="E396" s="3"/>
      <c r="F396" s="11"/>
      <c r="G396" s="71"/>
      <c r="H396" s="63"/>
      <c r="I396" s="73"/>
      <c r="J396" s="63"/>
      <c r="K396" s="64"/>
      <c r="L396" s="65" t="str">
        <f t="shared" si="50"/>
        <v/>
      </c>
      <c r="P396" s="66"/>
      <c r="Q396" s="67"/>
      <c r="R396" s="66"/>
      <c r="S396" s="67"/>
      <c r="T396" s="66"/>
      <c r="U396" s="67"/>
      <c r="V396" s="66"/>
      <c r="W396" s="67"/>
      <c r="AA396" s="5"/>
      <c r="AB396" s="5"/>
      <c r="AC396" s="5"/>
      <c r="AD396" s="5"/>
      <c r="AE396" s="5"/>
    </row>
    <row r="397" spans="1:31" s="58" customFormat="1" ht="15">
      <c r="A397" s="33" t="s">
        <v>100</v>
      </c>
      <c r="B397" s="59" t="s">
        <v>61</v>
      </c>
      <c r="C397" s="60">
        <v>2.25</v>
      </c>
      <c r="D397" s="61" t="s">
        <v>43</v>
      </c>
      <c r="E397" s="1"/>
      <c r="F397" s="61" t="s">
        <v>44</v>
      </c>
      <c r="G397" s="1"/>
      <c r="H397" s="61" t="s">
        <v>40</v>
      </c>
      <c r="I397" s="1"/>
      <c r="J397" s="63"/>
      <c r="K397" s="64"/>
      <c r="L397" s="65" t="str">
        <f t="shared" si="50"/>
        <v/>
      </c>
      <c r="P397" s="66"/>
      <c r="Q397" s="67"/>
      <c r="R397" s="66"/>
      <c r="S397" s="67"/>
      <c r="T397" s="66"/>
      <c r="U397" s="67"/>
      <c r="V397" s="66"/>
      <c r="W397" s="67"/>
      <c r="AA397" s="5"/>
      <c r="AB397" s="5"/>
      <c r="AC397" s="5"/>
      <c r="AD397" s="5"/>
      <c r="AE397" s="5"/>
    </row>
    <row r="398" spans="1:31" s="58" customFormat="1" ht="15">
      <c r="A398" s="33" t="s">
        <v>100</v>
      </c>
      <c r="B398" s="59" t="s">
        <v>62</v>
      </c>
      <c r="C398" s="60">
        <v>2.25</v>
      </c>
      <c r="D398" s="61" t="s">
        <v>43</v>
      </c>
      <c r="E398" s="1"/>
      <c r="F398" s="62" t="s">
        <v>44</v>
      </c>
      <c r="G398" s="2"/>
      <c r="H398" s="62" t="s">
        <v>45</v>
      </c>
      <c r="I398" s="2"/>
      <c r="J398" s="62" t="s">
        <v>47</v>
      </c>
      <c r="K398" s="2"/>
      <c r="L398" s="65" t="str">
        <f>IF((E398+G398+I398+K398)*C398=0,"",(E398+G398+I398+K398)*C398)</f>
        <v/>
      </c>
      <c r="P398" s="66"/>
      <c r="Q398" s="67"/>
      <c r="R398" s="66"/>
      <c r="S398" s="67"/>
      <c r="T398" s="66"/>
      <c r="U398" s="67"/>
      <c r="V398" s="66"/>
      <c r="W398" s="67"/>
      <c r="AA398" s="5"/>
      <c r="AB398" s="5"/>
      <c r="AC398" s="5"/>
      <c r="AD398" s="5"/>
      <c r="AE398" s="5"/>
    </row>
    <row r="399" spans="1:31" s="58" customFormat="1" ht="15">
      <c r="A399" s="33" t="s">
        <v>100</v>
      </c>
      <c r="B399" s="59" t="s">
        <v>63</v>
      </c>
      <c r="C399" s="60">
        <v>2.25</v>
      </c>
      <c r="D399" s="61" t="s">
        <v>56</v>
      </c>
      <c r="E399" s="1"/>
      <c r="F399" s="63"/>
      <c r="G399" s="73"/>
      <c r="H399" s="63"/>
      <c r="I399" s="73"/>
      <c r="J399" s="63"/>
      <c r="K399" s="64"/>
      <c r="L399" s="65" t="str">
        <f t="shared" ref="L399:L405" si="51">IF((E399+G399+I399+K399)*C399=0,"",(E399+G399+I399+K399)*C399)</f>
        <v/>
      </c>
      <c r="P399" s="66"/>
      <c r="Q399" s="67"/>
      <c r="R399" s="66"/>
      <c r="S399" s="67"/>
      <c r="T399" s="66"/>
      <c r="U399" s="67"/>
      <c r="V399" s="66"/>
      <c r="W399" s="67"/>
      <c r="AA399" s="5"/>
      <c r="AB399" s="5"/>
      <c r="AC399" s="5"/>
      <c r="AD399" s="5"/>
      <c r="AE399" s="5"/>
    </row>
    <row r="400" spans="1:31" s="58" customFormat="1" ht="15">
      <c r="A400" s="33" t="s">
        <v>100</v>
      </c>
      <c r="B400" s="59" t="s">
        <v>64</v>
      </c>
      <c r="C400" s="60">
        <v>2.25</v>
      </c>
      <c r="D400" s="61" t="s">
        <v>47</v>
      </c>
      <c r="E400" s="1"/>
      <c r="F400" s="63"/>
      <c r="G400" s="73"/>
      <c r="H400" s="63"/>
      <c r="I400" s="73"/>
      <c r="J400" s="63"/>
      <c r="K400" s="64"/>
      <c r="L400" s="65" t="str">
        <f t="shared" si="51"/>
        <v/>
      </c>
      <c r="P400" s="66"/>
      <c r="Q400" s="67"/>
      <c r="R400" s="66"/>
      <c r="S400" s="67"/>
      <c r="T400" s="66"/>
      <c r="U400" s="67"/>
      <c r="V400" s="66"/>
      <c r="W400" s="67"/>
      <c r="AA400" s="5"/>
      <c r="AB400" s="5"/>
      <c r="AC400" s="5"/>
      <c r="AD400" s="5"/>
      <c r="AE400" s="5"/>
    </row>
    <row r="401" spans="1:31" s="58" customFormat="1" ht="15">
      <c r="A401" s="33" t="s">
        <v>100</v>
      </c>
      <c r="B401" s="59" t="s">
        <v>65</v>
      </c>
      <c r="C401" s="60">
        <v>2.25</v>
      </c>
      <c r="D401" s="61" t="s">
        <v>40</v>
      </c>
      <c r="E401" s="1"/>
      <c r="F401" s="63"/>
      <c r="G401" s="73"/>
      <c r="H401" s="63"/>
      <c r="I401" s="73"/>
      <c r="J401" s="63"/>
      <c r="K401" s="64"/>
      <c r="L401" s="65" t="str">
        <f t="shared" si="51"/>
        <v/>
      </c>
      <c r="P401" s="66"/>
      <c r="Q401" s="67"/>
      <c r="R401" s="66"/>
      <c r="S401" s="67"/>
      <c r="T401" s="66"/>
      <c r="U401" s="67"/>
      <c r="V401" s="66"/>
      <c r="W401" s="67"/>
      <c r="AA401" s="5"/>
      <c r="AB401" s="5"/>
      <c r="AC401" s="5"/>
      <c r="AD401" s="5"/>
      <c r="AE401" s="5"/>
    </row>
    <row r="402" spans="1:31" s="58" customFormat="1" ht="15">
      <c r="A402" s="33" t="s">
        <v>100</v>
      </c>
      <c r="B402" s="59" t="s">
        <v>66</v>
      </c>
      <c r="C402" s="60">
        <v>2.25</v>
      </c>
      <c r="D402" s="61" t="s">
        <v>47</v>
      </c>
      <c r="E402" s="1"/>
      <c r="F402" s="63"/>
      <c r="G402" s="73"/>
      <c r="H402" s="63"/>
      <c r="I402" s="73"/>
      <c r="J402" s="63"/>
      <c r="K402" s="64"/>
      <c r="L402" s="65" t="str">
        <f t="shared" si="51"/>
        <v/>
      </c>
      <c r="P402" s="66"/>
      <c r="Q402" s="67"/>
      <c r="R402" s="66"/>
      <c r="S402" s="67"/>
      <c r="T402" s="66"/>
      <c r="U402" s="67"/>
      <c r="V402" s="66"/>
      <c r="W402" s="67"/>
      <c r="AA402" s="5"/>
      <c r="AB402" s="5"/>
      <c r="AC402" s="5"/>
      <c r="AD402" s="5"/>
      <c r="AE402" s="5"/>
    </row>
    <row r="403" spans="1:31" s="58" customFormat="1" ht="15">
      <c r="A403" s="33" t="s">
        <v>100</v>
      </c>
      <c r="B403" s="59" t="s">
        <v>67</v>
      </c>
      <c r="C403" s="60">
        <v>2.25</v>
      </c>
      <c r="D403" s="61" t="s">
        <v>43</v>
      </c>
      <c r="E403" s="1"/>
      <c r="F403" s="61" t="s">
        <v>44</v>
      </c>
      <c r="G403" s="1"/>
      <c r="H403" s="63"/>
      <c r="I403" s="73"/>
      <c r="J403" s="63"/>
      <c r="K403" s="64"/>
      <c r="L403" s="65" t="str">
        <f t="shared" si="51"/>
        <v/>
      </c>
      <c r="P403" s="66"/>
      <c r="Q403" s="67"/>
      <c r="R403" s="66"/>
      <c r="S403" s="67"/>
      <c r="T403" s="66"/>
      <c r="U403" s="67"/>
      <c r="V403" s="66"/>
      <c r="W403" s="67"/>
      <c r="AA403" s="5"/>
      <c r="AB403" s="5"/>
      <c r="AC403" s="5"/>
      <c r="AD403" s="5"/>
      <c r="AE403" s="5"/>
    </row>
    <row r="404" spans="1:31" s="58" customFormat="1" ht="15">
      <c r="A404" s="33" t="s">
        <v>100</v>
      </c>
      <c r="B404" s="59" t="s">
        <v>68</v>
      </c>
      <c r="C404" s="60">
        <v>2.25</v>
      </c>
      <c r="D404" s="61" t="s">
        <v>43</v>
      </c>
      <c r="E404" s="1"/>
      <c r="F404" s="61" t="s">
        <v>44</v>
      </c>
      <c r="G404" s="1"/>
      <c r="H404" s="61" t="s">
        <v>45</v>
      </c>
      <c r="I404" s="1"/>
      <c r="J404" s="63"/>
      <c r="K404" s="64"/>
      <c r="L404" s="65" t="str">
        <f t="shared" si="51"/>
        <v/>
      </c>
      <c r="P404" s="66"/>
      <c r="Q404" s="67"/>
      <c r="R404" s="66"/>
      <c r="S404" s="67"/>
      <c r="T404" s="66"/>
      <c r="U404" s="67"/>
      <c r="V404" s="66"/>
      <c r="W404" s="67"/>
      <c r="AA404" s="5"/>
      <c r="AB404" s="5"/>
      <c r="AC404" s="5"/>
      <c r="AD404" s="5"/>
      <c r="AE404" s="5"/>
    </row>
    <row r="405" spans="1:31" s="58" customFormat="1" ht="15">
      <c r="A405" s="33" t="s">
        <v>100</v>
      </c>
      <c r="B405" s="59" t="s">
        <v>69</v>
      </c>
      <c r="C405" s="60">
        <v>2.25</v>
      </c>
      <c r="D405" s="62" t="s">
        <v>43</v>
      </c>
      <c r="E405" s="2"/>
      <c r="F405" s="62" t="s">
        <v>44</v>
      </c>
      <c r="G405" s="2"/>
      <c r="H405" s="62" t="s">
        <v>45</v>
      </c>
      <c r="I405" s="2"/>
      <c r="J405" s="63"/>
      <c r="K405" s="64"/>
      <c r="L405" s="65" t="str">
        <f t="shared" si="51"/>
        <v/>
      </c>
      <c r="P405" s="66"/>
      <c r="Q405" s="67"/>
      <c r="R405" s="66"/>
      <c r="S405" s="67"/>
      <c r="T405" s="66"/>
      <c r="U405" s="67"/>
      <c r="V405" s="66"/>
      <c r="W405" s="67"/>
      <c r="AA405" s="5"/>
      <c r="AB405" s="5"/>
      <c r="AC405" s="5"/>
      <c r="AD405" s="5"/>
      <c r="AE405" s="5"/>
    </row>
    <row r="406" spans="1:31" s="58" customFormat="1" ht="15">
      <c r="A406" s="33" t="s">
        <v>100</v>
      </c>
      <c r="B406" s="72"/>
      <c r="C406" s="72"/>
      <c r="D406" s="72"/>
      <c r="E406" s="72"/>
      <c r="F406" s="72"/>
      <c r="G406" s="72"/>
      <c r="H406" s="72"/>
      <c r="I406" s="72"/>
      <c r="J406" s="63"/>
      <c r="K406" s="73"/>
      <c r="L406" s="65"/>
      <c r="P406" s="66"/>
      <c r="Q406" s="67"/>
      <c r="R406" s="66"/>
      <c r="S406" s="67"/>
      <c r="T406" s="66"/>
      <c r="U406" s="67"/>
      <c r="V406" s="66"/>
      <c r="W406" s="67"/>
      <c r="AA406" s="5"/>
      <c r="AB406" s="5"/>
      <c r="AC406" s="5"/>
      <c r="AD406" s="78"/>
      <c r="AE406" s="78"/>
    </row>
    <row r="407" spans="1:31" s="33" customFormat="1">
      <c r="A407" s="33" t="s">
        <v>100</v>
      </c>
      <c r="B407" s="56" t="s">
        <v>70</v>
      </c>
      <c r="C407" s="111" t="s">
        <v>71</v>
      </c>
      <c r="D407" s="111"/>
      <c r="E407" s="111"/>
      <c r="F407" s="111"/>
      <c r="G407" s="111"/>
      <c r="H407" s="111"/>
      <c r="I407" s="111"/>
      <c r="J407" s="111"/>
      <c r="K407" s="111"/>
      <c r="L407" s="79"/>
      <c r="AA407" s="5"/>
      <c r="AB407" s="5"/>
      <c r="AC407" s="5"/>
      <c r="AD407" s="80"/>
      <c r="AE407" s="80"/>
    </row>
    <row r="408" spans="1:31" s="58" customFormat="1" ht="15">
      <c r="A408" s="33" t="s">
        <v>100</v>
      </c>
      <c r="B408" s="59" t="s">
        <v>72</v>
      </c>
      <c r="C408" s="60">
        <v>12.5</v>
      </c>
      <c r="D408" s="62" t="s">
        <v>73</v>
      </c>
      <c r="E408" s="2"/>
      <c r="F408" s="63"/>
      <c r="G408" s="73"/>
      <c r="H408" s="63"/>
      <c r="I408" s="73"/>
      <c r="J408" s="63"/>
      <c r="K408" s="64"/>
      <c r="L408" s="65" t="str">
        <f t="shared" ref="L408:L410" si="52">IF((E408+G408+I408+K408)*C408=0,"",(E408+G408+I408+K408)*C408)</f>
        <v/>
      </c>
      <c r="P408" s="66"/>
      <c r="Q408" s="67"/>
      <c r="R408" s="66"/>
      <c r="S408" s="67"/>
      <c r="T408" s="66"/>
      <c r="U408" s="67"/>
      <c r="V408" s="66"/>
      <c r="W408" s="67"/>
      <c r="AA408" s="5"/>
      <c r="AB408" s="5"/>
      <c r="AC408" s="5"/>
      <c r="AD408" s="5"/>
      <c r="AE408" s="5"/>
    </row>
    <row r="409" spans="1:31" s="58" customFormat="1" ht="15">
      <c r="A409" s="33" t="s">
        <v>100</v>
      </c>
      <c r="B409" s="59" t="s">
        <v>62</v>
      </c>
      <c r="C409" s="60">
        <v>12.5</v>
      </c>
      <c r="D409" s="62" t="s">
        <v>44</v>
      </c>
      <c r="E409" s="2"/>
      <c r="F409" s="63"/>
      <c r="G409" s="73"/>
      <c r="H409" s="63"/>
      <c r="I409" s="73"/>
      <c r="J409" s="63"/>
      <c r="K409" s="64"/>
      <c r="L409" s="65" t="str">
        <f t="shared" si="52"/>
        <v/>
      </c>
      <c r="P409" s="66"/>
      <c r="Q409" s="67"/>
      <c r="R409" s="66"/>
      <c r="S409" s="67"/>
      <c r="T409" s="66"/>
      <c r="U409" s="67"/>
      <c r="V409" s="66"/>
      <c r="W409" s="67"/>
      <c r="AA409" s="5"/>
      <c r="AB409" s="5"/>
      <c r="AC409" s="5"/>
      <c r="AD409" s="5"/>
      <c r="AE409" s="5"/>
    </row>
    <row r="410" spans="1:31" s="58" customFormat="1" ht="15">
      <c r="A410" s="33" t="s">
        <v>100</v>
      </c>
      <c r="B410" s="59" t="s">
        <v>75</v>
      </c>
      <c r="C410" s="60">
        <v>12.5</v>
      </c>
      <c r="D410" s="62" t="s">
        <v>47</v>
      </c>
      <c r="E410" s="2"/>
      <c r="F410" s="73"/>
      <c r="G410" s="73"/>
      <c r="H410" s="73"/>
      <c r="I410" s="73"/>
      <c r="J410" s="73"/>
      <c r="K410" s="64"/>
      <c r="L410" s="65" t="str">
        <f t="shared" si="52"/>
        <v/>
      </c>
      <c r="P410" s="66"/>
      <c r="Q410" s="67"/>
      <c r="R410" s="66"/>
      <c r="S410" s="67"/>
      <c r="T410" s="66"/>
      <c r="U410" s="67"/>
      <c r="V410" s="66"/>
      <c r="W410" s="67"/>
      <c r="AA410" s="5"/>
      <c r="AB410" s="5"/>
      <c r="AC410" s="5"/>
      <c r="AD410" s="5"/>
      <c r="AE410" s="5"/>
    </row>
    <row r="411" spans="1:31" s="58" customFormat="1" ht="15">
      <c r="A411" s="33" t="s">
        <v>100</v>
      </c>
      <c r="B411" s="72"/>
      <c r="C411" s="72"/>
      <c r="D411" s="72"/>
      <c r="E411" s="72"/>
      <c r="F411" s="73"/>
      <c r="G411" s="73"/>
      <c r="H411" s="73"/>
      <c r="I411" s="73"/>
      <c r="J411" s="73"/>
      <c r="K411" s="64"/>
      <c r="L411" s="65"/>
      <c r="P411" s="66"/>
      <c r="Q411" s="67"/>
      <c r="R411" s="66"/>
      <c r="S411" s="67"/>
      <c r="T411" s="66"/>
      <c r="U411" s="67"/>
      <c r="V411" s="66"/>
      <c r="W411" s="67"/>
      <c r="AA411" s="5"/>
      <c r="AB411" s="5"/>
      <c r="AC411" s="5"/>
      <c r="AD411" s="5"/>
      <c r="AE411" s="5"/>
    </row>
    <row r="412" spans="1:31" s="58" customFormat="1" ht="15">
      <c r="A412" s="33" t="s">
        <v>100</v>
      </c>
      <c r="B412" s="56" t="s">
        <v>70</v>
      </c>
      <c r="C412" s="111" t="s">
        <v>101</v>
      </c>
      <c r="D412" s="111"/>
      <c r="E412" s="111"/>
      <c r="F412" s="111"/>
      <c r="G412" s="111"/>
      <c r="H412" s="111"/>
      <c r="I412" s="111"/>
      <c r="J412" s="111"/>
      <c r="K412" s="111"/>
      <c r="L412" s="79"/>
      <c r="P412" s="66"/>
      <c r="Q412" s="67"/>
      <c r="R412" s="66"/>
      <c r="S412" s="67"/>
      <c r="T412" s="66"/>
      <c r="U412" s="67"/>
      <c r="V412" s="66"/>
      <c r="W412" s="67"/>
      <c r="AA412" s="5"/>
      <c r="AB412" s="5"/>
      <c r="AC412" s="5"/>
      <c r="AD412" s="78"/>
      <c r="AE412" s="78"/>
    </row>
    <row r="413" spans="1:31" s="58" customFormat="1" ht="15">
      <c r="A413" s="33" t="s">
        <v>100</v>
      </c>
      <c r="B413" s="59" t="s">
        <v>74</v>
      </c>
      <c r="C413" s="60">
        <v>15</v>
      </c>
      <c r="D413" s="62" t="s">
        <v>47</v>
      </c>
      <c r="E413" s="2"/>
      <c r="F413" s="63"/>
      <c r="G413" s="73"/>
      <c r="H413" s="63"/>
      <c r="I413" s="73"/>
      <c r="J413" s="63"/>
      <c r="K413" s="64"/>
      <c r="L413" s="65" t="str">
        <f t="shared" ref="L413:L414" si="53">IF((E413+G413+I413+K413)*C413=0,"",(E413+G413+I413+K413)*C413)</f>
        <v/>
      </c>
      <c r="P413" s="66"/>
      <c r="Q413" s="67"/>
      <c r="R413" s="66"/>
      <c r="S413" s="67"/>
      <c r="T413" s="66"/>
      <c r="U413" s="67"/>
      <c r="V413" s="66"/>
      <c r="W413" s="67"/>
      <c r="AA413" s="5"/>
      <c r="AB413" s="5"/>
      <c r="AC413" s="5"/>
      <c r="AD413" s="78"/>
      <c r="AE413" s="78"/>
    </row>
    <row r="414" spans="1:31" s="58" customFormat="1" ht="15">
      <c r="A414" s="33" t="s">
        <v>100</v>
      </c>
      <c r="B414" s="59" t="s">
        <v>102</v>
      </c>
      <c r="C414" s="60">
        <v>17.5</v>
      </c>
      <c r="D414" s="62" t="s">
        <v>56</v>
      </c>
      <c r="E414" s="2"/>
      <c r="F414" s="73"/>
      <c r="G414" s="73"/>
      <c r="H414" s="73"/>
      <c r="I414" s="73"/>
      <c r="J414" s="73"/>
      <c r="K414" s="64"/>
      <c r="L414" s="65" t="str">
        <f t="shared" si="53"/>
        <v/>
      </c>
      <c r="P414" s="66"/>
      <c r="Q414" s="67"/>
      <c r="R414" s="66"/>
      <c r="S414" s="67"/>
      <c r="T414" s="66"/>
      <c r="U414" s="67"/>
      <c r="V414" s="66"/>
      <c r="W414" s="67"/>
      <c r="AA414" s="5"/>
      <c r="AB414" s="5"/>
      <c r="AC414" s="5"/>
      <c r="AD414" s="78"/>
      <c r="AE414" s="78"/>
    </row>
    <row r="415" spans="1:31" s="58" customFormat="1" ht="15">
      <c r="A415" s="33" t="s">
        <v>100</v>
      </c>
      <c r="B415" s="72"/>
      <c r="C415" s="72"/>
      <c r="D415" s="72"/>
      <c r="E415" s="72"/>
      <c r="F415" s="73"/>
      <c r="G415" s="73"/>
      <c r="H415" s="73"/>
      <c r="I415" s="73"/>
      <c r="J415" s="73"/>
      <c r="K415" s="64"/>
      <c r="L415" s="65"/>
      <c r="P415" s="66"/>
      <c r="Q415" s="67"/>
      <c r="R415" s="66"/>
      <c r="S415" s="67"/>
      <c r="T415" s="66"/>
      <c r="U415" s="67"/>
      <c r="V415" s="66"/>
      <c r="W415" s="67"/>
      <c r="AA415" s="5"/>
      <c r="AB415" s="5"/>
      <c r="AC415" s="5"/>
      <c r="AD415" s="78"/>
      <c r="AE415" s="78"/>
    </row>
    <row r="416" spans="1:31" s="33" customFormat="1">
      <c r="A416" s="33" t="s">
        <v>100</v>
      </c>
      <c r="B416" s="56" t="s">
        <v>76</v>
      </c>
      <c r="C416" s="111" t="s">
        <v>77</v>
      </c>
      <c r="D416" s="111"/>
      <c r="E416" s="111"/>
      <c r="F416" s="111"/>
      <c r="G416" s="111"/>
      <c r="H416" s="111"/>
      <c r="I416" s="111"/>
      <c r="J416" s="111"/>
      <c r="K416" s="111"/>
      <c r="L416" s="79"/>
      <c r="AA416" s="5"/>
      <c r="AB416" s="80"/>
      <c r="AC416" s="80"/>
      <c r="AD416" s="80"/>
      <c r="AE416" s="80"/>
    </row>
    <row r="417" spans="1:31" s="58" customFormat="1" ht="15">
      <c r="A417" s="33" t="s">
        <v>100</v>
      </c>
      <c r="B417" s="59" t="s">
        <v>78</v>
      </c>
      <c r="C417" s="60">
        <v>15</v>
      </c>
      <c r="D417" s="61" t="s">
        <v>79</v>
      </c>
      <c r="E417" s="1"/>
      <c r="F417" s="81"/>
      <c r="G417" s="82"/>
      <c r="H417" s="82"/>
      <c r="I417" s="73"/>
      <c r="J417" s="63"/>
      <c r="K417" s="64"/>
      <c r="L417" s="65" t="str">
        <f t="shared" ref="L417:L420" si="54">IF((E417+G417+I417+K417)*C417=0,"",(E417+G417+I417+K417)*C417)</f>
        <v/>
      </c>
      <c r="P417" s="66"/>
      <c r="Q417" s="67"/>
      <c r="R417" s="66"/>
      <c r="S417" s="67"/>
      <c r="T417" s="66"/>
      <c r="U417" s="67"/>
      <c r="V417" s="66"/>
      <c r="W417" s="67"/>
      <c r="AA417" s="5"/>
      <c r="AB417" s="78"/>
      <c r="AC417" s="78"/>
      <c r="AD417" s="78"/>
      <c r="AE417" s="78"/>
    </row>
    <row r="418" spans="1:31" s="58" customFormat="1" ht="15">
      <c r="A418" s="33" t="s">
        <v>100</v>
      </c>
      <c r="B418" s="59" t="s">
        <v>81</v>
      </c>
      <c r="C418" s="60">
        <v>15</v>
      </c>
      <c r="D418" s="61" t="s">
        <v>40</v>
      </c>
      <c r="E418" s="1"/>
      <c r="F418" s="61" t="s">
        <v>42</v>
      </c>
      <c r="G418" s="1"/>
      <c r="H418" s="63"/>
      <c r="I418" s="73"/>
      <c r="J418" s="63"/>
      <c r="K418" s="64"/>
      <c r="L418" s="65" t="str">
        <f t="shared" si="54"/>
        <v/>
      </c>
      <c r="P418" s="66"/>
      <c r="Q418" s="67"/>
      <c r="R418" s="66"/>
      <c r="S418" s="67"/>
      <c r="T418" s="66"/>
      <c r="U418" s="67"/>
      <c r="V418" s="66"/>
      <c r="W418" s="67"/>
      <c r="AA418" s="5"/>
      <c r="AB418" s="78"/>
      <c r="AC418" s="78"/>
      <c r="AD418" s="78"/>
      <c r="AE418" s="78"/>
    </row>
    <row r="419" spans="1:31" s="58" customFormat="1" ht="15">
      <c r="A419" s="33" t="s">
        <v>100</v>
      </c>
      <c r="B419" s="59" t="s">
        <v>80</v>
      </c>
      <c r="C419" s="60">
        <v>17.5</v>
      </c>
      <c r="D419" s="61" t="s">
        <v>56</v>
      </c>
      <c r="E419" s="1"/>
      <c r="F419" s="63"/>
      <c r="G419" s="73"/>
      <c r="H419" s="63"/>
      <c r="I419" s="73"/>
      <c r="J419" s="63"/>
      <c r="K419" s="64"/>
      <c r="L419" s="65" t="str">
        <f t="shared" si="54"/>
        <v/>
      </c>
      <c r="P419" s="66"/>
      <c r="Q419" s="67"/>
      <c r="R419" s="66"/>
      <c r="S419" s="67"/>
      <c r="T419" s="66"/>
      <c r="U419" s="67"/>
      <c r="V419" s="66"/>
      <c r="W419" s="67"/>
      <c r="AA419" s="5"/>
      <c r="AB419" s="78"/>
      <c r="AC419" s="78"/>
      <c r="AD419" s="78"/>
      <c r="AE419" s="78"/>
    </row>
    <row r="420" spans="1:31" s="58" customFormat="1" ht="15">
      <c r="A420" s="33" t="s">
        <v>100</v>
      </c>
      <c r="B420" s="59" t="s">
        <v>82</v>
      </c>
      <c r="C420" s="60">
        <v>17.5</v>
      </c>
      <c r="D420" s="62" t="s">
        <v>43</v>
      </c>
      <c r="E420" s="2"/>
      <c r="F420" s="62" t="s">
        <v>45</v>
      </c>
      <c r="G420" s="2"/>
      <c r="H420" s="63"/>
      <c r="I420" s="73"/>
      <c r="J420" s="83"/>
      <c r="K420" s="84"/>
      <c r="L420" s="65" t="str">
        <f t="shared" si="54"/>
        <v/>
      </c>
      <c r="P420" s="66"/>
      <c r="Q420" s="67"/>
      <c r="R420" s="66"/>
      <c r="S420" s="67"/>
      <c r="T420" s="66"/>
      <c r="U420" s="67"/>
      <c r="V420" s="66"/>
      <c r="W420" s="67"/>
      <c r="AA420" s="5"/>
      <c r="AB420" s="78"/>
      <c r="AC420" s="78"/>
      <c r="AD420" s="78"/>
      <c r="AE420" s="78"/>
    </row>
    <row r="421" spans="1:31" s="58" customFormat="1" ht="15">
      <c r="A421" s="33" t="s">
        <v>100</v>
      </c>
      <c r="B421" s="72"/>
      <c r="C421" s="72"/>
      <c r="D421" s="72"/>
      <c r="E421" s="72"/>
      <c r="F421" s="72"/>
      <c r="G421" s="72"/>
      <c r="H421" s="63"/>
      <c r="I421" s="73"/>
      <c r="J421" s="85"/>
      <c r="K421" s="85"/>
      <c r="L421" s="86"/>
      <c r="P421" s="66"/>
      <c r="Q421" s="67"/>
      <c r="R421" s="66"/>
      <c r="S421" s="67"/>
      <c r="T421" s="66"/>
      <c r="U421" s="67"/>
      <c r="V421" s="66"/>
      <c r="W421" s="67"/>
      <c r="AA421" s="5"/>
      <c r="AB421" s="78"/>
      <c r="AC421" s="78"/>
      <c r="AD421" s="78"/>
      <c r="AE421" s="78"/>
    </row>
    <row r="422" spans="1:31" s="33" customFormat="1">
      <c r="A422" s="33" t="s">
        <v>100</v>
      </c>
      <c r="B422" s="56" t="s">
        <v>83</v>
      </c>
      <c r="C422" s="111" t="s">
        <v>84</v>
      </c>
      <c r="D422" s="111"/>
      <c r="E422" s="111"/>
      <c r="F422" s="111"/>
      <c r="G422" s="111"/>
      <c r="H422" s="111"/>
      <c r="I422" s="111"/>
      <c r="J422" s="111"/>
      <c r="K422" s="112"/>
      <c r="L422" s="79"/>
      <c r="AA422" s="5"/>
      <c r="AB422" s="80"/>
      <c r="AC422" s="80"/>
      <c r="AD422" s="80"/>
      <c r="AE422" s="80"/>
    </row>
    <row r="423" spans="1:31" s="58" customFormat="1" ht="15">
      <c r="A423" s="33" t="s">
        <v>100</v>
      </c>
      <c r="B423" s="59" t="s">
        <v>85</v>
      </c>
      <c r="C423" s="60">
        <v>5</v>
      </c>
      <c r="D423" s="61" t="s">
        <v>86</v>
      </c>
      <c r="E423" s="1"/>
      <c r="F423" s="81"/>
      <c r="G423" s="82"/>
      <c r="H423" s="82"/>
      <c r="I423" s="73"/>
      <c r="J423" s="63"/>
      <c r="K423" s="64"/>
      <c r="L423" s="65" t="str">
        <f t="shared" ref="L423:L424" si="55">IF((E423+G423+I423+K423)*C423=0,"",(E423+G423+I423+K423)*C423)</f>
        <v/>
      </c>
      <c r="P423" s="66"/>
      <c r="Q423" s="67"/>
      <c r="R423" s="66"/>
      <c r="S423" s="67"/>
      <c r="T423" s="66"/>
      <c r="U423" s="67"/>
      <c r="V423" s="66"/>
      <c r="W423" s="67"/>
      <c r="AA423" s="5"/>
      <c r="AB423" s="78"/>
      <c r="AC423" s="78"/>
      <c r="AD423" s="78"/>
      <c r="AE423" s="78"/>
    </row>
    <row r="424" spans="1:31" s="58" customFormat="1" ht="15">
      <c r="A424" s="33" t="s">
        <v>100</v>
      </c>
      <c r="B424" s="59" t="s">
        <v>87</v>
      </c>
      <c r="C424" s="60">
        <v>3.5</v>
      </c>
      <c r="D424" s="62" t="s">
        <v>88</v>
      </c>
      <c r="E424" s="2"/>
      <c r="F424" s="87"/>
      <c r="G424" s="88"/>
      <c r="H424" s="88"/>
      <c r="I424" s="89"/>
      <c r="J424" s="83"/>
      <c r="K424" s="84"/>
      <c r="L424" s="65" t="str">
        <f t="shared" si="55"/>
        <v/>
      </c>
      <c r="P424" s="66"/>
      <c r="Q424" s="67"/>
      <c r="R424" s="66"/>
      <c r="S424" s="67"/>
      <c r="T424" s="66"/>
      <c r="U424" s="67"/>
      <c r="V424" s="66"/>
      <c r="W424" s="67"/>
      <c r="AA424" s="5"/>
      <c r="AB424" s="78"/>
      <c r="AC424" s="78"/>
      <c r="AD424" s="78"/>
      <c r="AE424" s="78"/>
    </row>
    <row r="425" spans="1:31">
      <c r="A425" s="33" t="s">
        <v>100</v>
      </c>
      <c r="C425" s="113" t="s">
        <v>89</v>
      </c>
      <c r="D425" s="113" t="s">
        <v>90</v>
      </c>
      <c r="E425" s="113"/>
      <c r="F425" s="114"/>
      <c r="G425" s="114"/>
      <c r="H425" s="114"/>
      <c r="I425" s="114"/>
      <c r="J425" s="114"/>
      <c r="K425" s="114"/>
      <c r="L425" s="90">
        <f>SUM(L386:L424)</f>
        <v>0</v>
      </c>
    </row>
    <row r="426" spans="1:31" ht="16.5" thickBot="1">
      <c r="A426" s="33" t="s">
        <v>100</v>
      </c>
      <c r="C426" s="92"/>
      <c r="D426" s="92"/>
      <c r="E426" s="92"/>
      <c r="F426" s="92"/>
      <c r="G426" s="92"/>
      <c r="H426" s="92"/>
      <c r="I426" s="92"/>
      <c r="J426" s="92"/>
      <c r="K426" s="92"/>
      <c r="L426" s="93"/>
      <c r="M426" s="93"/>
    </row>
    <row r="427" spans="1:31" s="45" customFormat="1" ht="24" thickTop="1">
      <c r="A427" s="33" t="s">
        <v>100</v>
      </c>
      <c r="B427" s="42"/>
      <c r="C427" s="42"/>
      <c r="D427" s="42"/>
      <c r="E427" s="42"/>
      <c r="F427" s="43"/>
      <c r="G427" s="43"/>
      <c r="H427" s="43"/>
      <c r="I427" s="43"/>
      <c r="J427" s="43"/>
      <c r="K427" s="42"/>
      <c r="L427" s="44" t="s">
        <v>98</v>
      </c>
      <c r="M427" s="42"/>
      <c r="AA427" s="46"/>
      <c r="AB427" s="46"/>
      <c r="AC427" s="46"/>
      <c r="AD427" s="46"/>
      <c r="AE427" s="46"/>
    </row>
    <row r="428" spans="1:31" s="47" customFormat="1" ht="27">
      <c r="A428" s="33" t="s">
        <v>100</v>
      </c>
      <c r="B428" s="108" t="s">
        <v>35</v>
      </c>
      <c r="C428" s="108"/>
      <c r="D428" s="108"/>
      <c r="E428" s="108"/>
      <c r="F428" s="109" t="str">
        <f>IF($J$14="","vul bovenaan je naam in",$J$14)</f>
        <v>vul bovenaan je naam in</v>
      </c>
      <c r="G428" s="109"/>
      <c r="H428" s="109"/>
      <c r="I428" s="109"/>
      <c r="J428" s="109"/>
      <c r="K428" s="110" t="str">
        <f>CONCATENATE("*",L427,"*")</f>
        <v>*WW9*</v>
      </c>
      <c r="L428" s="110"/>
      <c r="M428" s="7"/>
      <c r="AA428" s="5"/>
      <c r="AB428" s="5"/>
      <c r="AC428" s="5"/>
      <c r="AD428" s="5"/>
      <c r="AE428" s="5"/>
    </row>
    <row r="429" spans="1:31" s="47" customFormat="1" ht="28.5">
      <c r="A429" s="33" t="s">
        <v>100</v>
      </c>
      <c r="B429" s="48"/>
      <c r="C429" s="48"/>
      <c r="D429" s="48"/>
      <c r="E429" s="48" t="s">
        <v>19</v>
      </c>
      <c r="F429" s="115" t="str">
        <f>IF($J$16=0,"vul bovenaan je speltak in",$J$16)</f>
        <v>vul bovenaan je speltak in</v>
      </c>
      <c r="G429" s="115"/>
      <c r="H429" s="115"/>
      <c r="I429" s="115"/>
      <c r="J429" s="115"/>
      <c r="K429" s="49"/>
      <c r="L429" s="50"/>
      <c r="M429" s="7"/>
      <c r="AA429" s="5"/>
      <c r="AB429" s="5"/>
      <c r="AC429" s="5"/>
      <c r="AD429" s="5"/>
      <c r="AE429" s="5"/>
    </row>
    <row r="430" spans="1:31" s="47" customFormat="1" ht="28.5">
      <c r="A430" s="33" t="s">
        <v>100</v>
      </c>
      <c r="B430" s="48"/>
      <c r="C430" s="48"/>
      <c r="D430" s="48"/>
      <c r="E430" s="48"/>
      <c r="F430" s="51"/>
      <c r="G430" s="51"/>
      <c r="H430" s="51"/>
      <c r="I430" s="51"/>
      <c r="J430" s="51"/>
      <c r="K430" s="49"/>
      <c r="L430" s="50"/>
      <c r="M430" s="7"/>
      <c r="AA430" s="5"/>
      <c r="AB430" s="5"/>
      <c r="AC430" s="5"/>
      <c r="AD430" s="5"/>
      <c r="AE430" s="5"/>
    </row>
    <row r="431" spans="1:31" s="7" customFormat="1" ht="15">
      <c r="A431" s="33" t="s">
        <v>100</v>
      </c>
      <c r="E431" s="8"/>
      <c r="F431" s="11"/>
      <c r="G431" s="8"/>
      <c r="H431" s="52"/>
      <c r="I431" s="52"/>
      <c r="J431" s="53"/>
      <c r="K431" s="54"/>
      <c r="L431" s="54"/>
      <c r="AA431" s="5"/>
      <c r="AB431" s="5"/>
      <c r="AC431" s="5"/>
      <c r="AD431" s="5"/>
      <c r="AE431" s="5"/>
    </row>
    <row r="432" spans="1:31" s="7" customFormat="1" ht="15">
      <c r="A432" s="33" t="s">
        <v>100</v>
      </c>
      <c r="B432" s="55"/>
      <c r="C432" s="116" t="s">
        <v>36</v>
      </c>
      <c r="D432" s="116"/>
      <c r="E432" s="116"/>
      <c r="F432" s="117"/>
      <c r="G432" s="117"/>
      <c r="H432" s="117"/>
      <c r="I432" s="117"/>
      <c r="J432" s="117"/>
      <c r="K432" s="117"/>
      <c r="L432" s="117"/>
      <c r="AA432" s="5"/>
      <c r="AB432" s="5"/>
      <c r="AC432" s="5"/>
      <c r="AD432" s="5"/>
      <c r="AE432" s="5"/>
    </row>
    <row r="433" spans="1:31" s="7" customFormat="1" ht="15">
      <c r="A433" s="33" t="s">
        <v>100</v>
      </c>
      <c r="B433" s="55"/>
      <c r="K433" s="27"/>
      <c r="L433" s="27"/>
      <c r="AA433" s="5"/>
      <c r="AB433" s="5"/>
      <c r="AC433" s="5"/>
      <c r="AD433" s="5"/>
      <c r="AE433" s="5"/>
    </row>
    <row r="434" spans="1:31" s="33" customFormat="1" ht="15">
      <c r="A434" s="33" t="s">
        <v>100</v>
      </c>
      <c r="B434" s="56" t="s">
        <v>37</v>
      </c>
      <c r="C434" s="111" t="s">
        <v>38</v>
      </c>
      <c r="D434" s="111"/>
      <c r="E434" s="111"/>
      <c r="F434" s="111"/>
      <c r="G434" s="111"/>
      <c r="H434" s="111"/>
      <c r="I434" s="111"/>
      <c r="J434" s="111"/>
      <c r="K434" s="111"/>
      <c r="L434" s="57"/>
      <c r="AA434" s="5"/>
      <c r="AB434" s="5"/>
      <c r="AC434" s="5"/>
      <c r="AD434" s="5"/>
      <c r="AE434" s="5"/>
    </row>
    <row r="435" spans="1:31" s="58" customFormat="1" ht="15">
      <c r="A435" s="33" t="s">
        <v>100</v>
      </c>
      <c r="B435" s="59" t="s">
        <v>39</v>
      </c>
      <c r="C435" s="60">
        <v>3.75</v>
      </c>
      <c r="D435" s="61" t="s">
        <v>40</v>
      </c>
      <c r="E435" s="1"/>
      <c r="F435" s="62" t="s">
        <v>41</v>
      </c>
      <c r="G435" s="2"/>
      <c r="H435" s="62" t="s">
        <v>42</v>
      </c>
      <c r="I435" s="2"/>
      <c r="J435" s="63"/>
      <c r="K435" s="64"/>
      <c r="L435" s="65" t="str">
        <f t="shared" ref="L435:L437" si="56">IF((E435+G435+I435+K435)*C435=0,"",(E435+G435+I435+K435)*C435)</f>
        <v/>
      </c>
      <c r="P435" s="66"/>
      <c r="Q435" s="67"/>
      <c r="R435" s="66"/>
      <c r="S435" s="67"/>
      <c r="T435" s="66"/>
      <c r="U435" s="67"/>
      <c r="V435" s="66"/>
      <c r="W435" s="67"/>
      <c r="AA435" s="5"/>
      <c r="AB435" s="5"/>
      <c r="AC435" s="5"/>
      <c r="AD435" s="5"/>
      <c r="AE435" s="5"/>
    </row>
    <row r="436" spans="1:31" s="58" customFormat="1" ht="15">
      <c r="A436" s="33" t="s">
        <v>100</v>
      </c>
      <c r="B436" s="59" t="s">
        <v>46</v>
      </c>
      <c r="C436" s="60">
        <v>3.75</v>
      </c>
      <c r="D436" s="61" t="s">
        <v>47</v>
      </c>
      <c r="E436" s="1"/>
      <c r="F436" s="68"/>
      <c r="G436" s="69"/>
      <c r="H436" s="70"/>
      <c r="I436" s="71"/>
      <c r="J436" s="63"/>
      <c r="K436" s="64"/>
      <c r="L436" s="65" t="str">
        <f t="shared" si="56"/>
        <v/>
      </c>
      <c r="P436" s="66"/>
      <c r="Q436" s="67"/>
      <c r="R436" s="66"/>
      <c r="S436" s="67"/>
      <c r="T436" s="66"/>
      <c r="U436" s="67"/>
      <c r="V436" s="66"/>
      <c r="W436" s="67"/>
      <c r="AA436" s="5"/>
      <c r="AB436" s="5"/>
      <c r="AC436" s="5"/>
      <c r="AD436" s="5"/>
      <c r="AE436" s="5"/>
    </row>
    <row r="437" spans="1:31" s="58" customFormat="1" ht="15">
      <c r="A437" s="33" t="s">
        <v>100</v>
      </c>
      <c r="B437" s="59" t="s">
        <v>48</v>
      </c>
      <c r="C437" s="60">
        <v>3.75</v>
      </c>
      <c r="D437" s="62" t="s">
        <v>43</v>
      </c>
      <c r="E437" s="2"/>
      <c r="F437" s="62" t="s">
        <v>44</v>
      </c>
      <c r="G437" s="2"/>
      <c r="H437" s="62" t="s">
        <v>45</v>
      </c>
      <c r="I437" s="2"/>
      <c r="J437" s="63"/>
      <c r="K437" s="64"/>
      <c r="L437" s="65" t="str">
        <f t="shared" si="56"/>
        <v/>
      </c>
      <c r="P437" s="66"/>
      <c r="Q437" s="67"/>
      <c r="R437" s="66"/>
      <c r="S437" s="67"/>
      <c r="T437" s="66"/>
      <c r="U437" s="67"/>
      <c r="V437" s="66"/>
      <c r="W437" s="67"/>
      <c r="AA437" s="5"/>
      <c r="AB437" s="5"/>
      <c r="AC437" s="5"/>
      <c r="AD437" s="5"/>
      <c r="AE437" s="5"/>
    </row>
    <row r="438" spans="1:31" s="58" customFormat="1" ht="15">
      <c r="A438" s="33" t="s">
        <v>100</v>
      </c>
      <c r="B438" s="72"/>
      <c r="C438" s="72"/>
      <c r="D438" s="72"/>
      <c r="E438" s="72"/>
      <c r="F438" s="72"/>
      <c r="G438" s="72"/>
      <c r="H438" s="72"/>
      <c r="I438" s="72"/>
      <c r="J438" s="63"/>
      <c r="K438" s="73"/>
      <c r="L438" s="65"/>
      <c r="P438" s="66"/>
      <c r="Q438" s="67"/>
      <c r="R438" s="66"/>
      <c r="S438" s="67"/>
      <c r="T438" s="66"/>
      <c r="U438" s="67"/>
      <c r="V438" s="66"/>
      <c r="W438" s="67"/>
      <c r="AA438" s="5"/>
      <c r="AB438" s="5"/>
      <c r="AC438" s="5"/>
      <c r="AD438" s="5"/>
      <c r="AE438" s="5"/>
    </row>
    <row r="439" spans="1:31" s="7" customFormat="1" ht="15">
      <c r="A439" s="33" t="s">
        <v>100</v>
      </c>
      <c r="B439" s="56" t="s">
        <v>49</v>
      </c>
      <c r="C439" s="118" t="s">
        <v>50</v>
      </c>
      <c r="D439" s="118"/>
      <c r="E439" s="118"/>
      <c r="F439" s="118"/>
      <c r="G439" s="118"/>
      <c r="H439" s="118"/>
      <c r="I439" s="118"/>
      <c r="J439" s="118"/>
      <c r="K439" s="118"/>
      <c r="L439" s="74"/>
      <c r="Q439" s="75"/>
      <c r="S439" s="75"/>
      <c r="U439" s="75"/>
      <c r="W439" s="75"/>
      <c r="AA439" s="5"/>
      <c r="AB439" s="5"/>
      <c r="AC439" s="5"/>
      <c r="AD439" s="5"/>
      <c r="AE439" s="5"/>
    </row>
    <row r="440" spans="1:31" s="58" customFormat="1" ht="15">
      <c r="A440" s="33" t="s">
        <v>100</v>
      </c>
      <c r="B440" s="59" t="s">
        <v>51</v>
      </c>
      <c r="C440" s="60">
        <v>2.25</v>
      </c>
      <c r="D440" s="61" t="s">
        <v>40</v>
      </c>
      <c r="E440" s="1"/>
      <c r="F440" s="63"/>
      <c r="G440" s="73"/>
      <c r="H440" s="63"/>
      <c r="I440" s="73"/>
      <c r="J440" s="63"/>
      <c r="K440" s="64"/>
      <c r="L440" s="65" t="str">
        <f t="shared" ref="L440:L446" si="57">IF((E440+G440+I440+K440)*C440=0,"",(E440+G440+I440+K440)*C440)</f>
        <v/>
      </c>
      <c r="P440" s="66"/>
      <c r="Q440" s="67"/>
      <c r="R440" s="66"/>
      <c r="S440" s="67"/>
      <c r="T440" s="66"/>
      <c r="U440" s="67"/>
      <c r="V440" s="66"/>
      <c r="W440" s="67"/>
      <c r="AA440" s="5"/>
      <c r="AB440" s="5"/>
      <c r="AC440" s="5"/>
      <c r="AD440" s="5"/>
      <c r="AE440" s="5"/>
    </row>
    <row r="441" spans="1:31" s="58" customFormat="1" ht="15">
      <c r="A441" s="33" t="s">
        <v>100</v>
      </c>
      <c r="B441" s="59" t="s">
        <v>52</v>
      </c>
      <c r="C441" s="60">
        <v>2.25</v>
      </c>
      <c r="D441" s="62" t="s">
        <v>44</v>
      </c>
      <c r="E441" s="2"/>
      <c r="F441" s="62" t="s">
        <v>45</v>
      </c>
      <c r="G441" s="2"/>
      <c r="H441" s="62" t="s">
        <v>47</v>
      </c>
      <c r="I441" s="2"/>
      <c r="J441" s="63"/>
      <c r="K441" s="64"/>
      <c r="L441" s="65" t="str">
        <f t="shared" si="57"/>
        <v/>
      </c>
      <c r="P441" s="66"/>
      <c r="Q441" s="67"/>
      <c r="R441" s="66"/>
      <c r="S441" s="67"/>
      <c r="T441" s="66"/>
      <c r="U441" s="67"/>
      <c r="V441" s="66"/>
      <c r="W441" s="67"/>
      <c r="AA441" s="5"/>
      <c r="AB441" s="5"/>
      <c r="AC441" s="5"/>
      <c r="AD441" s="5"/>
      <c r="AE441" s="5"/>
    </row>
    <row r="442" spans="1:31" s="58" customFormat="1" ht="15">
      <c r="A442" s="33" t="s">
        <v>100</v>
      </c>
      <c r="B442" s="59" t="s">
        <v>53</v>
      </c>
      <c r="C442" s="60">
        <v>2.25</v>
      </c>
      <c r="D442" s="62" t="s">
        <v>54</v>
      </c>
      <c r="E442" s="2"/>
      <c r="F442" s="68"/>
      <c r="G442" s="69"/>
      <c r="H442" s="70"/>
      <c r="I442" s="71"/>
      <c r="J442" s="63"/>
      <c r="K442" s="64"/>
      <c r="L442" s="65" t="str">
        <f t="shared" si="57"/>
        <v/>
      </c>
      <c r="P442" s="66"/>
      <c r="Q442" s="67"/>
      <c r="R442" s="66"/>
      <c r="S442" s="67"/>
      <c r="T442" s="66"/>
      <c r="U442" s="67"/>
      <c r="V442" s="66"/>
      <c r="W442" s="67"/>
      <c r="AA442" s="5"/>
      <c r="AB442" s="5"/>
      <c r="AC442" s="5"/>
      <c r="AD442" s="5"/>
      <c r="AE442" s="5"/>
    </row>
    <row r="443" spans="1:31" s="58" customFormat="1" ht="15">
      <c r="A443" s="33" t="s">
        <v>100</v>
      </c>
      <c r="B443" s="59" t="s">
        <v>55</v>
      </c>
      <c r="C443" s="60">
        <v>2.25</v>
      </c>
      <c r="D443" s="76" t="s">
        <v>56</v>
      </c>
      <c r="E443" s="3"/>
      <c r="F443" s="77"/>
      <c r="G443" s="73"/>
      <c r="H443" s="63"/>
      <c r="I443" s="73"/>
      <c r="J443" s="63"/>
      <c r="K443" s="64"/>
      <c r="L443" s="65" t="str">
        <f t="shared" si="57"/>
        <v/>
      </c>
      <c r="P443" s="66"/>
      <c r="Q443" s="67"/>
      <c r="R443" s="66"/>
      <c r="S443" s="67"/>
      <c r="T443" s="66"/>
      <c r="U443" s="67"/>
      <c r="V443" s="66"/>
      <c r="W443" s="67"/>
      <c r="AA443" s="5"/>
      <c r="AB443" s="5"/>
      <c r="AC443" s="5"/>
      <c r="AD443" s="5"/>
      <c r="AE443" s="5"/>
    </row>
    <row r="444" spans="1:31" s="58" customFormat="1" ht="15">
      <c r="A444" s="33" t="s">
        <v>100</v>
      </c>
      <c r="B444" s="59" t="s">
        <v>57</v>
      </c>
      <c r="C444" s="60">
        <v>2.25</v>
      </c>
      <c r="D444" s="62" t="s">
        <v>44</v>
      </c>
      <c r="E444" s="2"/>
      <c r="F444" s="62" t="s">
        <v>58</v>
      </c>
      <c r="G444" s="2"/>
      <c r="H444" s="63"/>
      <c r="I444" s="73"/>
      <c r="J444" s="63"/>
      <c r="K444" s="64"/>
      <c r="L444" s="65" t="str">
        <f t="shared" si="57"/>
        <v/>
      </c>
      <c r="P444" s="66"/>
      <c r="Q444" s="67"/>
      <c r="R444" s="66"/>
      <c r="S444" s="67"/>
      <c r="T444" s="66"/>
      <c r="U444" s="67"/>
      <c r="V444" s="66"/>
      <c r="W444" s="67"/>
      <c r="AA444" s="5"/>
      <c r="AB444" s="5"/>
      <c r="AC444" s="5"/>
      <c r="AD444" s="5"/>
      <c r="AE444" s="5"/>
    </row>
    <row r="445" spans="1:31" s="58" customFormat="1" ht="15">
      <c r="A445" s="33" t="s">
        <v>100</v>
      </c>
      <c r="B445" s="59" t="s">
        <v>59</v>
      </c>
      <c r="C445" s="60">
        <v>2.25</v>
      </c>
      <c r="D445" s="76" t="s">
        <v>60</v>
      </c>
      <c r="E445" s="3"/>
      <c r="F445" s="11"/>
      <c r="G445" s="71"/>
      <c r="H445" s="63"/>
      <c r="I445" s="73"/>
      <c r="J445" s="63"/>
      <c r="K445" s="64"/>
      <c r="L445" s="65" t="str">
        <f t="shared" si="57"/>
        <v/>
      </c>
      <c r="P445" s="66"/>
      <c r="Q445" s="67"/>
      <c r="R445" s="66"/>
      <c r="S445" s="67"/>
      <c r="T445" s="66"/>
      <c r="U445" s="67"/>
      <c r="V445" s="66"/>
      <c r="W445" s="67"/>
      <c r="AA445" s="5"/>
      <c r="AB445" s="5"/>
      <c r="AC445" s="5"/>
      <c r="AD445" s="5"/>
      <c r="AE445" s="5"/>
    </row>
    <row r="446" spans="1:31" s="58" customFormat="1" ht="15">
      <c r="A446" s="33" t="s">
        <v>100</v>
      </c>
      <c r="B446" s="59" t="s">
        <v>61</v>
      </c>
      <c r="C446" s="60">
        <v>2.25</v>
      </c>
      <c r="D446" s="61" t="s">
        <v>43</v>
      </c>
      <c r="E446" s="1"/>
      <c r="F446" s="61" t="s">
        <v>44</v>
      </c>
      <c r="G446" s="1"/>
      <c r="H446" s="61" t="s">
        <v>40</v>
      </c>
      <c r="I446" s="1"/>
      <c r="J446" s="63"/>
      <c r="K446" s="64"/>
      <c r="L446" s="65" t="str">
        <f t="shared" si="57"/>
        <v/>
      </c>
      <c r="P446" s="66"/>
      <c r="Q446" s="67"/>
      <c r="R446" s="66"/>
      <c r="S446" s="67"/>
      <c r="T446" s="66"/>
      <c r="U446" s="67"/>
      <c r="V446" s="66"/>
      <c r="W446" s="67"/>
      <c r="AA446" s="5"/>
      <c r="AB446" s="5"/>
      <c r="AC446" s="5"/>
      <c r="AD446" s="5"/>
      <c r="AE446" s="5"/>
    </row>
    <row r="447" spans="1:31" s="58" customFormat="1" ht="15">
      <c r="A447" s="33" t="s">
        <v>100</v>
      </c>
      <c r="B447" s="59" t="s">
        <v>62</v>
      </c>
      <c r="C447" s="60">
        <v>2.25</v>
      </c>
      <c r="D447" s="61" t="s">
        <v>43</v>
      </c>
      <c r="E447" s="1"/>
      <c r="F447" s="62" t="s">
        <v>44</v>
      </c>
      <c r="G447" s="2"/>
      <c r="H447" s="62" t="s">
        <v>45</v>
      </c>
      <c r="I447" s="2"/>
      <c r="J447" s="62" t="s">
        <v>47</v>
      </c>
      <c r="K447" s="2"/>
      <c r="L447" s="65" t="str">
        <f>IF((E447+G447+I447+K447)*C447=0,"",(E447+G447+I447+K447)*C447)</f>
        <v/>
      </c>
      <c r="P447" s="66"/>
      <c r="Q447" s="67"/>
      <c r="R447" s="66"/>
      <c r="S447" s="67"/>
      <c r="T447" s="66"/>
      <c r="U447" s="67"/>
      <c r="V447" s="66"/>
      <c r="W447" s="67"/>
      <c r="AA447" s="5"/>
      <c r="AB447" s="5"/>
      <c r="AC447" s="5"/>
      <c r="AD447" s="5"/>
      <c r="AE447" s="5"/>
    </row>
    <row r="448" spans="1:31" s="58" customFormat="1" ht="15">
      <c r="A448" s="33" t="s">
        <v>100</v>
      </c>
      <c r="B448" s="59" t="s">
        <v>63</v>
      </c>
      <c r="C448" s="60">
        <v>2.25</v>
      </c>
      <c r="D448" s="61" t="s">
        <v>56</v>
      </c>
      <c r="E448" s="1"/>
      <c r="F448" s="63"/>
      <c r="G448" s="73"/>
      <c r="H448" s="63"/>
      <c r="I448" s="73"/>
      <c r="J448" s="63"/>
      <c r="K448" s="64"/>
      <c r="L448" s="65" t="str">
        <f t="shared" ref="L448:L454" si="58">IF((E448+G448+I448+K448)*C448=0,"",(E448+G448+I448+K448)*C448)</f>
        <v/>
      </c>
      <c r="P448" s="66"/>
      <c r="Q448" s="67"/>
      <c r="R448" s="66"/>
      <c r="S448" s="67"/>
      <c r="T448" s="66"/>
      <c r="U448" s="67"/>
      <c r="V448" s="66"/>
      <c r="W448" s="67"/>
      <c r="AA448" s="5"/>
      <c r="AB448" s="5"/>
      <c r="AC448" s="5"/>
      <c r="AD448" s="5"/>
      <c r="AE448" s="5"/>
    </row>
    <row r="449" spans="1:31" s="58" customFormat="1" ht="15">
      <c r="A449" s="33" t="s">
        <v>100</v>
      </c>
      <c r="B449" s="59" t="s">
        <v>64</v>
      </c>
      <c r="C449" s="60">
        <v>2.25</v>
      </c>
      <c r="D449" s="61" t="s">
        <v>47</v>
      </c>
      <c r="E449" s="1"/>
      <c r="F449" s="63"/>
      <c r="G449" s="73"/>
      <c r="H449" s="63"/>
      <c r="I449" s="73"/>
      <c r="J449" s="63"/>
      <c r="K449" s="64"/>
      <c r="L449" s="65" t="str">
        <f t="shared" si="58"/>
        <v/>
      </c>
      <c r="P449" s="66"/>
      <c r="Q449" s="67"/>
      <c r="R449" s="66"/>
      <c r="S449" s="67"/>
      <c r="T449" s="66"/>
      <c r="U449" s="67"/>
      <c r="V449" s="66"/>
      <c r="W449" s="67"/>
      <c r="AA449" s="5"/>
      <c r="AB449" s="5"/>
      <c r="AC449" s="5"/>
      <c r="AD449" s="5"/>
      <c r="AE449" s="5"/>
    </row>
    <row r="450" spans="1:31" s="58" customFormat="1" ht="15">
      <c r="A450" s="33" t="s">
        <v>100</v>
      </c>
      <c r="B450" s="59" t="s">
        <v>65</v>
      </c>
      <c r="C450" s="60">
        <v>2.25</v>
      </c>
      <c r="D450" s="61" t="s">
        <v>40</v>
      </c>
      <c r="E450" s="1"/>
      <c r="F450" s="63"/>
      <c r="G450" s="73"/>
      <c r="H450" s="63"/>
      <c r="I450" s="73"/>
      <c r="J450" s="63"/>
      <c r="K450" s="64"/>
      <c r="L450" s="65" t="str">
        <f t="shared" si="58"/>
        <v/>
      </c>
      <c r="P450" s="66"/>
      <c r="Q450" s="67"/>
      <c r="R450" s="66"/>
      <c r="S450" s="67"/>
      <c r="T450" s="66"/>
      <c r="U450" s="67"/>
      <c r="V450" s="66"/>
      <c r="W450" s="67"/>
      <c r="AA450" s="5"/>
      <c r="AB450" s="5"/>
      <c r="AC450" s="5"/>
      <c r="AD450" s="5"/>
      <c r="AE450" s="5"/>
    </row>
    <row r="451" spans="1:31" s="58" customFormat="1" ht="15">
      <c r="A451" s="33" t="s">
        <v>100</v>
      </c>
      <c r="B451" s="59" t="s">
        <v>66</v>
      </c>
      <c r="C451" s="60">
        <v>2.25</v>
      </c>
      <c r="D451" s="61" t="s">
        <v>47</v>
      </c>
      <c r="E451" s="1"/>
      <c r="F451" s="63"/>
      <c r="G451" s="73"/>
      <c r="H451" s="63"/>
      <c r="I451" s="73"/>
      <c r="J451" s="63"/>
      <c r="K451" s="64"/>
      <c r="L451" s="65" t="str">
        <f t="shared" si="58"/>
        <v/>
      </c>
      <c r="P451" s="66"/>
      <c r="Q451" s="67"/>
      <c r="R451" s="66"/>
      <c r="S451" s="67"/>
      <c r="T451" s="66"/>
      <c r="U451" s="67"/>
      <c r="V451" s="66"/>
      <c r="W451" s="67"/>
      <c r="AA451" s="5"/>
      <c r="AB451" s="5"/>
      <c r="AC451" s="5"/>
      <c r="AD451" s="5"/>
      <c r="AE451" s="5"/>
    </row>
    <row r="452" spans="1:31" s="58" customFormat="1" ht="15">
      <c r="A452" s="33" t="s">
        <v>100</v>
      </c>
      <c r="B452" s="59" t="s">
        <v>67</v>
      </c>
      <c r="C452" s="60">
        <v>2.25</v>
      </c>
      <c r="D452" s="61" t="s">
        <v>43</v>
      </c>
      <c r="E452" s="1"/>
      <c r="F452" s="61" t="s">
        <v>44</v>
      </c>
      <c r="G452" s="1"/>
      <c r="H452" s="63"/>
      <c r="I452" s="73"/>
      <c r="J452" s="63"/>
      <c r="K452" s="64"/>
      <c r="L452" s="65" t="str">
        <f t="shared" si="58"/>
        <v/>
      </c>
      <c r="P452" s="66"/>
      <c r="Q452" s="67"/>
      <c r="R452" s="66"/>
      <c r="S452" s="67"/>
      <c r="T452" s="66"/>
      <c r="U452" s="67"/>
      <c r="V452" s="66"/>
      <c r="W452" s="67"/>
      <c r="AA452" s="5"/>
      <c r="AB452" s="5"/>
      <c r="AC452" s="5"/>
      <c r="AD452" s="5"/>
      <c r="AE452" s="5"/>
    </row>
    <row r="453" spans="1:31" s="58" customFormat="1" ht="15">
      <c r="A453" s="33" t="s">
        <v>100</v>
      </c>
      <c r="B453" s="59" t="s">
        <v>68</v>
      </c>
      <c r="C453" s="60">
        <v>2.25</v>
      </c>
      <c r="D453" s="61" t="s">
        <v>43</v>
      </c>
      <c r="E453" s="1"/>
      <c r="F453" s="61" t="s">
        <v>44</v>
      </c>
      <c r="G453" s="1"/>
      <c r="H453" s="61" t="s">
        <v>45</v>
      </c>
      <c r="I453" s="1"/>
      <c r="J453" s="63"/>
      <c r="K453" s="64"/>
      <c r="L453" s="65" t="str">
        <f t="shared" si="58"/>
        <v/>
      </c>
      <c r="P453" s="66"/>
      <c r="Q453" s="67"/>
      <c r="R453" s="66"/>
      <c r="S453" s="67"/>
      <c r="T453" s="66"/>
      <c r="U453" s="67"/>
      <c r="V453" s="66"/>
      <c r="W453" s="67"/>
      <c r="AA453" s="5"/>
      <c r="AB453" s="5"/>
      <c r="AC453" s="5"/>
      <c r="AD453" s="5"/>
      <c r="AE453" s="5"/>
    </row>
    <row r="454" spans="1:31" s="58" customFormat="1" ht="15">
      <c r="A454" s="33" t="s">
        <v>100</v>
      </c>
      <c r="B454" s="59" t="s">
        <v>69</v>
      </c>
      <c r="C454" s="60">
        <v>2.25</v>
      </c>
      <c r="D454" s="62" t="s">
        <v>43</v>
      </c>
      <c r="E454" s="2"/>
      <c r="F454" s="62" t="s">
        <v>44</v>
      </c>
      <c r="G454" s="2"/>
      <c r="H454" s="62" t="s">
        <v>45</v>
      </c>
      <c r="I454" s="2"/>
      <c r="J454" s="63"/>
      <c r="K454" s="64"/>
      <c r="L454" s="65" t="str">
        <f t="shared" si="58"/>
        <v/>
      </c>
      <c r="P454" s="66"/>
      <c r="Q454" s="67"/>
      <c r="R454" s="66"/>
      <c r="S454" s="67"/>
      <c r="T454" s="66"/>
      <c r="U454" s="67"/>
      <c r="V454" s="66"/>
      <c r="W454" s="67"/>
      <c r="AA454" s="5"/>
      <c r="AB454" s="5"/>
      <c r="AC454" s="5"/>
      <c r="AD454" s="5"/>
      <c r="AE454" s="5"/>
    </row>
    <row r="455" spans="1:31" s="58" customFormat="1" ht="15">
      <c r="A455" s="33" t="s">
        <v>100</v>
      </c>
      <c r="B455" s="72"/>
      <c r="C455" s="72"/>
      <c r="D455" s="72"/>
      <c r="E455" s="72"/>
      <c r="F455" s="72"/>
      <c r="G455" s="72"/>
      <c r="H455" s="72"/>
      <c r="I455" s="72"/>
      <c r="J455" s="63"/>
      <c r="K455" s="73"/>
      <c r="L455" s="65"/>
      <c r="P455" s="66"/>
      <c r="Q455" s="67"/>
      <c r="R455" s="66"/>
      <c r="S455" s="67"/>
      <c r="T455" s="66"/>
      <c r="U455" s="67"/>
      <c r="V455" s="66"/>
      <c r="W455" s="67"/>
      <c r="AA455" s="5"/>
      <c r="AB455" s="5"/>
      <c r="AC455" s="5"/>
      <c r="AD455" s="78"/>
      <c r="AE455" s="78"/>
    </row>
    <row r="456" spans="1:31" s="33" customFormat="1">
      <c r="A456" s="33" t="s">
        <v>100</v>
      </c>
      <c r="B456" s="56" t="s">
        <v>70</v>
      </c>
      <c r="C456" s="111" t="s">
        <v>71</v>
      </c>
      <c r="D456" s="111"/>
      <c r="E456" s="111"/>
      <c r="F456" s="111"/>
      <c r="G456" s="111"/>
      <c r="H456" s="111"/>
      <c r="I456" s="111"/>
      <c r="J456" s="111"/>
      <c r="K456" s="111"/>
      <c r="L456" s="79"/>
      <c r="AA456" s="5"/>
      <c r="AB456" s="5"/>
      <c r="AC456" s="5"/>
      <c r="AD456" s="80"/>
      <c r="AE456" s="80"/>
    </row>
    <row r="457" spans="1:31" s="58" customFormat="1" ht="15">
      <c r="A457" s="33" t="s">
        <v>100</v>
      </c>
      <c r="B457" s="59" t="s">
        <v>72</v>
      </c>
      <c r="C457" s="60">
        <v>12.5</v>
      </c>
      <c r="D457" s="62" t="s">
        <v>73</v>
      </c>
      <c r="E457" s="2"/>
      <c r="F457" s="63"/>
      <c r="G457" s="73"/>
      <c r="H457" s="63"/>
      <c r="I457" s="73"/>
      <c r="J457" s="63"/>
      <c r="K457" s="64"/>
      <c r="L457" s="65" t="str">
        <f t="shared" ref="L457:L459" si="59">IF((E457+G457+I457+K457)*C457=0,"",(E457+G457+I457+K457)*C457)</f>
        <v/>
      </c>
      <c r="P457" s="66"/>
      <c r="Q457" s="67"/>
      <c r="R457" s="66"/>
      <c r="S457" s="67"/>
      <c r="T457" s="66"/>
      <c r="U457" s="67"/>
      <c r="V457" s="66"/>
      <c r="W457" s="67"/>
      <c r="AA457" s="5"/>
      <c r="AB457" s="5"/>
      <c r="AC457" s="5"/>
      <c r="AD457" s="5"/>
      <c r="AE457" s="5"/>
    </row>
    <row r="458" spans="1:31" s="58" customFormat="1" ht="15">
      <c r="A458" s="33" t="s">
        <v>100</v>
      </c>
      <c r="B458" s="59" t="s">
        <v>62</v>
      </c>
      <c r="C458" s="60">
        <v>12.5</v>
      </c>
      <c r="D458" s="62" t="s">
        <v>44</v>
      </c>
      <c r="E458" s="2"/>
      <c r="F458" s="63"/>
      <c r="G458" s="73"/>
      <c r="H458" s="63"/>
      <c r="I458" s="73"/>
      <c r="J458" s="63"/>
      <c r="K458" s="64"/>
      <c r="L458" s="65" t="str">
        <f t="shared" si="59"/>
        <v/>
      </c>
      <c r="P458" s="66"/>
      <c r="Q458" s="67"/>
      <c r="R458" s="66"/>
      <c r="S458" s="67"/>
      <c r="T458" s="66"/>
      <c r="U458" s="67"/>
      <c r="V458" s="66"/>
      <c r="W458" s="67"/>
      <c r="AA458" s="5"/>
      <c r="AB458" s="5"/>
      <c r="AC458" s="5"/>
      <c r="AD458" s="5"/>
      <c r="AE458" s="5"/>
    </row>
    <row r="459" spans="1:31" s="58" customFormat="1" ht="15">
      <c r="A459" s="33" t="s">
        <v>100</v>
      </c>
      <c r="B459" s="59" t="s">
        <v>75</v>
      </c>
      <c r="C459" s="60">
        <v>12.5</v>
      </c>
      <c r="D459" s="62" t="s">
        <v>47</v>
      </c>
      <c r="E459" s="2"/>
      <c r="F459" s="73"/>
      <c r="G459" s="73"/>
      <c r="H459" s="73"/>
      <c r="I459" s="73"/>
      <c r="J459" s="73"/>
      <c r="K459" s="64"/>
      <c r="L459" s="65" t="str">
        <f t="shared" si="59"/>
        <v/>
      </c>
      <c r="P459" s="66"/>
      <c r="Q459" s="67"/>
      <c r="R459" s="66"/>
      <c r="S459" s="67"/>
      <c r="T459" s="66"/>
      <c r="U459" s="67"/>
      <c r="V459" s="66"/>
      <c r="W459" s="67"/>
      <c r="AA459" s="5"/>
      <c r="AB459" s="5"/>
      <c r="AC459" s="5"/>
      <c r="AD459" s="5"/>
      <c r="AE459" s="5"/>
    </row>
    <row r="460" spans="1:31" s="58" customFormat="1" ht="15">
      <c r="A460" s="33" t="s">
        <v>100</v>
      </c>
      <c r="B460" s="72"/>
      <c r="C460" s="72"/>
      <c r="D460" s="72"/>
      <c r="E460" s="72"/>
      <c r="F460" s="73"/>
      <c r="G460" s="73"/>
      <c r="H460" s="73"/>
      <c r="I460" s="73"/>
      <c r="J460" s="73"/>
      <c r="K460" s="64"/>
      <c r="L460" s="65"/>
      <c r="P460" s="66"/>
      <c r="Q460" s="67"/>
      <c r="R460" s="66"/>
      <c r="S460" s="67"/>
      <c r="T460" s="66"/>
      <c r="U460" s="67"/>
      <c r="V460" s="66"/>
      <c r="W460" s="67"/>
      <c r="AA460" s="5"/>
      <c r="AB460" s="5"/>
      <c r="AC460" s="5"/>
      <c r="AD460" s="5"/>
      <c r="AE460" s="5"/>
    </row>
    <row r="461" spans="1:31" s="58" customFormat="1" ht="15">
      <c r="A461" s="33" t="s">
        <v>100</v>
      </c>
      <c r="B461" s="56" t="s">
        <v>70</v>
      </c>
      <c r="C461" s="111" t="s">
        <v>101</v>
      </c>
      <c r="D461" s="111"/>
      <c r="E461" s="111"/>
      <c r="F461" s="111"/>
      <c r="G461" s="111"/>
      <c r="H461" s="111"/>
      <c r="I461" s="111"/>
      <c r="J461" s="111"/>
      <c r="K461" s="111"/>
      <c r="L461" s="79"/>
      <c r="P461" s="66"/>
      <c r="Q461" s="67"/>
      <c r="R461" s="66"/>
      <c r="S461" s="67"/>
      <c r="T461" s="66"/>
      <c r="U461" s="67"/>
      <c r="V461" s="66"/>
      <c r="W461" s="67"/>
      <c r="AA461" s="5"/>
      <c r="AB461" s="5"/>
      <c r="AC461" s="5"/>
      <c r="AD461" s="78"/>
      <c r="AE461" s="78"/>
    </row>
    <row r="462" spans="1:31" s="58" customFormat="1" ht="15">
      <c r="A462" s="33" t="s">
        <v>100</v>
      </c>
      <c r="B462" s="59" t="s">
        <v>74</v>
      </c>
      <c r="C462" s="60">
        <v>15</v>
      </c>
      <c r="D462" s="62" t="s">
        <v>47</v>
      </c>
      <c r="E462" s="2"/>
      <c r="F462" s="63"/>
      <c r="G462" s="73"/>
      <c r="H462" s="63"/>
      <c r="I462" s="73"/>
      <c r="J462" s="63"/>
      <c r="K462" s="64"/>
      <c r="L462" s="65" t="str">
        <f t="shared" ref="L462:L463" si="60">IF((E462+G462+I462+K462)*C462=0,"",(E462+G462+I462+K462)*C462)</f>
        <v/>
      </c>
      <c r="P462" s="66"/>
      <c r="Q462" s="67"/>
      <c r="R462" s="66"/>
      <c r="S462" s="67"/>
      <c r="T462" s="66"/>
      <c r="U462" s="67"/>
      <c r="V462" s="66"/>
      <c r="W462" s="67"/>
      <c r="AA462" s="5"/>
      <c r="AB462" s="5"/>
      <c r="AC462" s="5"/>
      <c r="AD462" s="78"/>
      <c r="AE462" s="78"/>
    </row>
    <row r="463" spans="1:31" s="58" customFormat="1" ht="15">
      <c r="A463" s="33" t="s">
        <v>100</v>
      </c>
      <c r="B463" s="59" t="s">
        <v>102</v>
      </c>
      <c r="C463" s="60">
        <v>17.5</v>
      </c>
      <c r="D463" s="62" t="s">
        <v>56</v>
      </c>
      <c r="E463" s="2"/>
      <c r="F463" s="73"/>
      <c r="G463" s="73"/>
      <c r="H463" s="73"/>
      <c r="I463" s="73"/>
      <c r="J463" s="73"/>
      <c r="K463" s="64"/>
      <c r="L463" s="65" t="str">
        <f t="shared" si="60"/>
        <v/>
      </c>
      <c r="P463" s="66"/>
      <c r="Q463" s="67"/>
      <c r="R463" s="66"/>
      <c r="S463" s="67"/>
      <c r="T463" s="66"/>
      <c r="U463" s="67"/>
      <c r="V463" s="66"/>
      <c r="W463" s="67"/>
      <c r="AA463" s="5"/>
      <c r="AB463" s="5"/>
      <c r="AC463" s="5"/>
      <c r="AD463" s="78"/>
      <c r="AE463" s="78"/>
    </row>
    <row r="464" spans="1:31" s="58" customFormat="1" ht="15">
      <c r="A464" s="33" t="s">
        <v>100</v>
      </c>
      <c r="B464" s="72"/>
      <c r="C464" s="72"/>
      <c r="D464" s="72"/>
      <c r="E464" s="72"/>
      <c r="F464" s="73"/>
      <c r="G464" s="73"/>
      <c r="H464" s="73"/>
      <c r="I464" s="73"/>
      <c r="J464" s="73"/>
      <c r="K464" s="64"/>
      <c r="L464" s="65"/>
      <c r="P464" s="66"/>
      <c r="Q464" s="67"/>
      <c r="R464" s="66"/>
      <c r="S464" s="67"/>
      <c r="T464" s="66"/>
      <c r="U464" s="67"/>
      <c r="V464" s="66"/>
      <c r="W464" s="67"/>
      <c r="AA464" s="5"/>
      <c r="AB464" s="5"/>
      <c r="AC464" s="5"/>
      <c r="AD464" s="78"/>
      <c r="AE464" s="78"/>
    </row>
    <row r="465" spans="1:31" s="33" customFormat="1">
      <c r="A465" s="33" t="s">
        <v>100</v>
      </c>
      <c r="B465" s="56" t="s">
        <v>76</v>
      </c>
      <c r="C465" s="111" t="s">
        <v>77</v>
      </c>
      <c r="D465" s="111"/>
      <c r="E465" s="111"/>
      <c r="F465" s="111"/>
      <c r="G465" s="111"/>
      <c r="H465" s="111"/>
      <c r="I465" s="111"/>
      <c r="J465" s="111"/>
      <c r="K465" s="111"/>
      <c r="L465" s="79"/>
      <c r="AA465" s="5"/>
      <c r="AB465" s="80"/>
      <c r="AC465" s="80"/>
      <c r="AD465" s="80"/>
      <c r="AE465" s="80"/>
    </row>
    <row r="466" spans="1:31" s="58" customFormat="1" ht="15">
      <c r="A466" s="33" t="s">
        <v>100</v>
      </c>
      <c r="B466" s="59" t="s">
        <v>78</v>
      </c>
      <c r="C466" s="60">
        <v>15</v>
      </c>
      <c r="D466" s="61" t="s">
        <v>79</v>
      </c>
      <c r="E466" s="1"/>
      <c r="F466" s="81"/>
      <c r="G466" s="82"/>
      <c r="H466" s="82"/>
      <c r="I466" s="73"/>
      <c r="J466" s="63"/>
      <c r="K466" s="64"/>
      <c r="L466" s="65" t="str">
        <f t="shared" ref="L466:L469" si="61">IF((E466+G466+I466+K466)*C466=0,"",(E466+G466+I466+K466)*C466)</f>
        <v/>
      </c>
      <c r="P466" s="66"/>
      <c r="Q466" s="67"/>
      <c r="R466" s="66"/>
      <c r="S466" s="67"/>
      <c r="T466" s="66"/>
      <c r="U466" s="67"/>
      <c r="V466" s="66"/>
      <c r="W466" s="67"/>
      <c r="AA466" s="5"/>
      <c r="AB466" s="78"/>
      <c r="AC466" s="78"/>
      <c r="AD466" s="78"/>
      <c r="AE466" s="78"/>
    </row>
    <row r="467" spans="1:31" s="58" customFormat="1" ht="15">
      <c r="A467" s="33" t="s">
        <v>100</v>
      </c>
      <c r="B467" s="59" t="s">
        <v>81</v>
      </c>
      <c r="C467" s="60">
        <v>15</v>
      </c>
      <c r="D467" s="61" t="s">
        <v>40</v>
      </c>
      <c r="E467" s="1"/>
      <c r="F467" s="61" t="s">
        <v>42</v>
      </c>
      <c r="G467" s="1"/>
      <c r="H467" s="63"/>
      <c r="I467" s="73"/>
      <c r="J467" s="63"/>
      <c r="K467" s="64"/>
      <c r="L467" s="65" t="str">
        <f t="shared" si="61"/>
        <v/>
      </c>
      <c r="P467" s="66"/>
      <c r="Q467" s="67"/>
      <c r="R467" s="66"/>
      <c r="S467" s="67"/>
      <c r="T467" s="66"/>
      <c r="U467" s="67"/>
      <c r="V467" s="66"/>
      <c r="W467" s="67"/>
      <c r="AA467" s="5"/>
      <c r="AB467" s="78"/>
      <c r="AC467" s="78"/>
      <c r="AD467" s="78"/>
      <c r="AE467" s="78"/>
    </row>
    <row r="468" spans="1:31" s="58" customFormat="1" ht="15">
      <c r="A468" s="33" t="s">
        <v>100</v>
      </c>
      <c r="B468" s="59" t="s">
        <v>80</v>
      </c>
      <c r="C468" s="60">
        <v>17.5</v>
      </c>
      <c r="D468" s="61" t="s">
        <v>56</v>
      </c>
      <c r="E468" s="1"/>
      <c r="F468" s="63"/>
      <c r="G468" s="73"/>
      <c r="H468" s="63"/>
      <c r="I468" s="73"/>
      <c r="J468" s="63"/>
      <c r="K468" s="64"/>
      <c r="L468" s="65" t="str">
        <f t="shared" si="61"/>
        <v/>
      </c>
      <c r="P468" s="66"/>
      <c r="Q468" s="67"/>
      <c r="R468" s="66"/>
      <c r="S468" s="67"/>
      <c r="T468" s="66"/>
      <c r="U468" s="67"/>
      <c r="V468" s="66"/>
      <c r="W468" s="67"/>
      <c r="AA468" s="5"/>
      <c r="AB468" s="78"/>
      <c r="AC468" s="78"/>
      <c r="AD468" s="78"/>
      <c r="AE468" s="78"/>
    </row>
    <row r="469" spans="1:31" s="58" customFormat="1" ht="15">
      <c r="A469" s="33" t="s">
        <v>100</v>
      </c>
      <c r="B469" s="59" t="s">
        <v>82</v>
      </c>
      <c r="C469" s="60">
        <v>17.5</v>
      </c>
      <c r="D469" s="62" t="s">
        <v>43</v>
      </c>
      <c r="E469" s="2"/>
      <c r="F469" s="62" t="s">
        <v>45</v>
      </c>
      <c r="G469" s="2"/>
      <c r="H469" s="63"/>
      <c r="I469" s="73"/>
      <c r="J469" s="83"/>
      <c r="K469" s="84"/>
      <c r="L469" s="65" t="str">
        <f t="shared" si="61"/>
        <v/>
      </c>
      <c r="P469" s="66"/>
      <c r="Q469" s="67"/>
      <c r="R469" s="66"/>
      <c r="S469" s="67"/>
      <c r="T469" s="66"/>
      <c r="U469" s="67"/>
      <c r="V469" s="66"/>
      <c r="W469" s="67"/>
      <c r="AA469" s="5"/>
      <c r="AB469" s="78"/>
      <c r="AC469" s="78"/>
      <c r="AD469" s="78"/>
      <c r="AE469" s="78"/>
    </row>
    <row r="470" spans="1:31" s="58" customFormat="1" ht="15">
      <c r="A470" s="33" t="s">
        <v>100</v>
      </c>
      <c r="B470" s="72"/>
      <c r="C470" s="72"/>
      <c r="D470" s="72"/>
      <c r="E470" s="72"/>
      <c r="F470" s="72"/>
      <c r="G470" s="72"/>
      <c r="H470" s="63"/>
      <c r="I470" s="73"/>
      <c r="J470" s="85"/>
      <c r="K470" s="85"/>
      <c r="L470" s="86"/>
      <c r="P470" s="66"/>
      <c r="Q470" s="67"/>
      <c r="R470" s="66"/>
      <c r="S470" s="67"/>
      <c r="T470" s="66"/>
      <c r="U470" s="67"/>
      <c r="V470" s="66"/>
      <c r="W470" s="67"/>
      <c r="AA470" s="5"/>
      <c r="AB470" s="78"/>
      <c r="AC470" s="78"/>
      <c r="AD470" s="78"/>
      <c r="AE470" s="78"/>
    </row>
    <row r="471" spans="1:31" s="33" customFormat="1">
      <c r="A471" s="33" t="s">
        <v>100</v>
      </c>
      <c r="B471" s="56" t="s">
        <v>83</v>
      </c>
      <c r="C471" s="111" t="s">
        <v>84</v>
      </c>
      <c r="D471" s="111"/>
      <c r="E471" s="111"/>
      <c r="F471" s="111"/>
      <c r="G471" s="111"/>
      <c r="H471" s="111"/>
      <c r="I471" s="111"/>
      <c r="J471" s="111"/>
      <c r="K471" s="112"/>
      <c r="L471" s="79"/>
      <c r="AA471" s="5"/>
      <c r="AB471" s="80"/>
      <c r="AC471" s="80"/>
      <c r="AD471" s="80"/>
      <c r="AE471" s="80"/>
    </row>
    <row r="472" spans="1:31" s="58" customFormat="1" ht="15">
      <c r="A472" s="33" t="s">
        <v>100</v>
      </c>
      <c r="B472" s="59" t="s">
        <v>85</v>
      </c>
      <c r="C472" s="60">
        <v>5</v>
      </c>
      <c r="D472" s="61" t="s">
        <v>86</v>
      </c>
      <c r="E472" s="1"/>
      <c r="F472" s="81"/>
      <c r="G472" s="82"/>
      <c r="H472" s="82"/>
      <c r="I472" s="73"/>
      <c r="J472" s="63"/>
      <c r="K472" s="64"/>
      <c r="L472" s="65" t="str">
        <f t="shared" ref="L472:L473" si="62">IF((E472+G472+I472+K472)*C472=0,"",(E472+G472+I472+K472)*C472)</f>
        <v/>
      </c>
      <c r="P472" s="66"/>
      <c r="Q472" s="67"/>
      <c r="R472" s="66"/>
      <c r="S472" s="67"/>
      <c r="T472" s="66"/>
      <c r="U472" s="67"/>
      <c r="V472" s="66"/>
      <c r="W472" s="67"/>
      <c r="AA472" s="5"/>
      <c r="AB472" s="78"/>
      <c r="AC472" s="78"/>
      <c r="AD472" s="78"/>
      <c r="AE472" s="78"/>
    </row>
    <row r="473" spans="1:31" s="58" customFormat="1" ht="15">
      <c r="A473" s="33" t="s">
        <v>100</v>
      </c>
      <c r="B473" s="59" t="s">
        <v>87</v>
      </c>
      <c r="C473" s="60">
        <v>3.5</v>
      </c>
      <c r="D473" s="62" t="s">
        <v>88</v>
      </c>
      <c r="E473" s="2"/>
      <c r="F473" s="87"/>
      <c r="G473" s="88"/>
      <c r="H473" s="88"/>
      <c r="I473" s="89"/>
      <c r="J473" s="83"/>
      <c r="K473" s="84"/>
      <c r="L473" s="65" t="str">
        <f t="shared" si="62"/>
        <v/>
      </c>
      <c r="P473" s="66"/>
      <c r="Q473" s="67"/>
      <c r="R473" s="66"/>
      <c r="S473" s="67"/>
      <c r="T473" s="66"/>
      <c r="U473" s="67"/>
      <c r="V473" s="66"/>
      <c r="W473" s="67"/>
      <c r="AA473" s="5"/>
      <c r="AB473" s="78"/>
      <c r="AC473" s="78"/>
      <c r="AD473" s="78"/>
      <c r="AE473" s="78"/>
    </row>
    <row r="474" spans="1:31">
      <c r="A474" s="33" t="s">
        <v>100</v>
      </c>
      <c r="C474" s="113" t="s">
        <v>89</v>
      </c>
      <c r="D474" s="113" t="s">
        <v>90</v>
      </c>
      <c r="E474" s="113"/>
      <c r="F474" s="114"/>
      <c r="G474" s="114"/>
      <c r="H474" s="114"/>
      <c r="I474" s="114"/>
      <c r="J474" s="114"/>
      <c r="K474" s="114"/>
      <c r="L474" s="90">
        <f>SUM(L435:L473)</f>
        <v>0</v>
      </c>
    </row>
    <row r="475" spans="1:31" ht="16.5" thickBot="1">
      <c r="A475" s="33" t="s">
        <v>100</v>
      </c>
      <c r="C475" s="92"/>
      <c r="D475" s="92"/>
      <c r="E475" s="92"/>
      <c r="F475" s="92"/>
      <c r="G475" s="92"/>
      <c r="H475" s="92"/>
      <c r="I475" s="92"/>
      <c r="J475" s="92"/>
      <c r="K475" s="92"/>
      <c r="L475" s="93"/>
      <c r="M475" s="93"/>
    </row>
    <row r="476" spans="1:31" s="45" customFormat="1" ht="24" thickTop="1">
      <c r="A476" s="33" t="s">
        <v>100</v>
      </c>
      <c r="B476" s="42"/>
      <c r="C476" s="42"/>
      <c r="D476" s="42"/>
      <c r="E476" s="42"/>
      <c r="F476" s="43"/>
      <c r="G476" s="43"/>
      <c r="H476" s="43"/>
      <c r="I476" s="43"/>
      <c r="J476" s="43"/>
      <c r="K476" s="42"/>
      <c r="L476" s="44" t="s">
        <v>99</v>
      </c>
      <c r="M476" s="42"/>
      <c r="AA476" s="46"/>
      <c r="AB476" s="46"/>
      <c r="AC476" s="46"/>
      <c r="AD476" s="46"/>
      <c r="AE476" s="46"/>
    </row>
    <row r="477" spans="1:31" s="47" customFormat="1" ht="27">
      <c r="A477" s="33" t="s">
        <v>100</v>
      </c>
      <c r="B477" s="108" t="s">
        <v>35</v>
      </c>
      <c r="C477" s="108"/>
      <c r="D477" s="108"/>
      <c r="E477" s="108"/>
      <c r="F477" s="109" t="str">
        <f>IF($J$14="","vul bovenaan je naam in",$J$14)</f>
        <v>vul bovenaan je naam in</v>
      </c>
      <c r="G477" s="109"/>
      <c r="H477" s="109"/>
      <c r="I477" s="109"/>
      <c r="J477" s="109"/>
      <c r="K477" s="110" t="str">
        <f>CONCATENATE("*",L476,"*")</f>
        <v>*WW10*</v>
      </c>
      <c r="L477" s="110"/>
      <c r="M477" s="7"/>
      <c r="AA477" s="5"/>
      <c r="AB477" s="5"/>
      <c r="AC477" s="5"/>
      <c r="AD477" s="5"/>
      <c r="AE477" s="5"/>
    </row>
    <row r="478" spans="1:31" s="47" customFormat="1" ht="28.5">
      <c r="A478" s="33" t="s">
        <v>100</v>
      </c>
      <c r="B478" s="48"/>
      <c r="C478" s="48"/>
      <c r="D478" s="48"/>
      <c r="E478" s="48" t="s">
        <v>19</v>
      </c>
      <c r="F478" s="115" t="str">
        <f>IF($J$16=0,"vul bovenaan je speltak in",$J$16)</f>
        <v>vul bovenaan je speltak in</v>
      </c>
      <c r="G478" s="115"/>
      <c r="H478" s="115"/>
      <c r="I478" s="115"/>
      <c r="J478" s="115"/>
      <c r="K478" s="49"/>
      <c r="L478" s="50"/>
      <c r="M478" s="7"/>
      <c r="AA478" s="5"/>
      <c r="AB478" s="5"/>
      <c r="AC478" s="5"/>
      <c r="AD478" s="5"/>
      <c r="AE478" s="5"/>
    </row>
    <row r="479" spans="1:31" s="47" customFormat="1" ht="28.5">
      <c r="A479" s="33" t="s">
        <v>100</v>
      </c>
      <c r="B479" s="48"/>
      <c r="C479" s="48"/>
      <c r="D479" s="48"/>
      <c r="E479" s="48"/>
      <c r="F479" s="51"/>
      <c r="G479" s="51"/>
      <c r="H479" s="51"/>
      <c r="I479" s="51"/>
      <c r="J479" s="51"/>
      <c r="K479" s="49"/>
      <c r="L479" s="50"/>
      <c r="M479" s="7"/>
      <c r="AA479" s="5"/>
      <c r="AB479" s="5"/>
      <c r="AC479" s="5"/>
      <c r="AD479" s="5"/>
      <c r="AE479" s="5"/>
    </row>
    <row r="480" spans="1:31" s="7" customFormat="1" ht="15">
      <c r="A480" s="33" t="s">
        <v>100</v>
      </c>
      <c r="E480" s="8"/>
      <c r="F480" s="11"/>
      <c r="G480" s="8"/>
      <c r="H480" s="52"/>
      <c r="I480" s="52"/>
      <c r="J480" s="53"/>
      <c r="K480" s="54"/>
      <c r="L480" s="54"/>
      <c r="AA480" s="5"/>
      <c r="AB480" s="5"/>
      <c r="AC480" s="5"/>
      <c r="AD480" s="5"/>
      <c r="AE480" s="5"/>
    </row>
    <row r="481" spans="1:31" s="7" customFormat="1" ht="15">
      <c r="A481" s="33" t="s">
        <v>100</v>
      </c>
      <c r="B481" s="55"/>
      <c r="C481" s="116" t="s">
        <v>36</v>
      </c>
      <c r="D481" s="116"/>
      <c r="E481" s="116"/>
      <c r="F481" s="117"/>
      <c r="G481" s="117"/>
      <c r="H481" s="117"/>
      <c r="I481" s="117"/>
      <c r="J481" s="117"/>
      <c r="K481" s="117"/>
      <c r="L481" s="117"/>
      <c r="AA481" s="5"/>
      <c r="AB481" s="5"/>
      <c r="AC481" s="5"/>
      <c r="AD481" s="5"/>
      <c r="AE481" s="5"/>
    </row>
    <row r="482" spans="1:31" s="7" customFormat="1" ht="15">
      <c r="A482" s="33" t="s">
        <v>100</v>
      </c>
      <c r="B482" s="55"/>
      <c r="K482" s="27"/>
      <c r="L482" s="27"/>
      <c r="AA482" s="5"/>
      <c r="AB482" s="5"/>
      <c r="AC482" s="5"/>
      <c r="AD482" s="5"/>
      <c r="AE482" s="5"/>
    </row>
    <row r="483" spans="1:31" s="33" customFormat="1" ht="15">
      <c r="A483" s="33" t="s">
        <v>100</v>
      </c>
      <c r="B483" s="56" t="s">
        <v>37</v>
      </c>
      <c r="C483" s="111" t="s">
        <v>38</v>
      </c>
      <c r="D483" s="111"/>
      <c r="E483" s="111"/>
      <c r="F483" s="111"/>
      <c r="G483" s="111"/>
      <c r="H483" s="111"/>
      <c r="I483" s="111"/>
      <c r="J483" s="111"/>
      <c r="K483" s="111"/>
      <c r="L483" s="57"/>
      <c r="AA483" s="5"/>
      <c r="AB483" s="5"/>
      <c r="AC483" s="5"/>
      <c r="AD483" s="5"/>
      <c r="AE483" s="5"/>
    </row>
    <row r="484" spans="1:31" s="58" customFormat="1" ht="15">
      <c r="A484" s="33" t="s">
        <v>100</v>
      </c>
      <c r="B484" s="59" t="s">
        <v>39</v>
      </c>
      <c r="C484" s="60">
        <v>3.75</v>
      </c>
      <c r="D484" s="61" t="s">
        <v>40</v>
      </c>
      <c r="E484" s="1"/>
      <c r="F484" s="62" t="s">
        <v>41</v>
      </c>
      <c r="G484" s="2"/>
      <c r="H484" s="62" t="s">
        <v>42</v>
      </c>
      <c r="I484" s="2"/>
      <c r="J484" s="63"/>
      <c r="K484" s="64"/>
      <c r="L484" s="65" t="str">
        <f t="shared" ref="L484:L486" si="63">IF((E484+G484+I484+K484)*C484=0,"",(E484+G484+I484+K484)*C484)</f>
        <v/>
      </c>
      <c r="P484" s="66"/>
      <c r="Q484" s="67"/>
      <c r="R484" s="66"/>
      <c r="S484" s="67"/>
      <c r="T484" s="66"/>
      <c r="U484" s="67"/>
      <c r="V484" s="66"/>
      <c r="W484" s="67"/>
      <c r="AA484" s="5"/>
      <c r="AB484" s="5"/>
      <c r="AC484" s="5"/>
      <c r="AD484" s="5"/>
      <c r="AE484" s="5"/>
    </row>
    <row r="485" spans="1:31" s="58" customFormat="1" ht="15">
      <c r="A485" s="33" t="s">
        <v>100</v>
      </c>
      <c r="B485" s="59" t="s">
        <v>46</v>
      </c>
      <c r="C485" s="60">
        <v>3.75</v>
      </c>
      <c r="D485" s="61" t="s">
        <v>47</v>
      </c>
      <c r="E485" s="1"/>
      <c r="F485" s="68"/>
      <c r="G485" s="69"/>
      <c r="H485" s="70"/>
      <c r="I485" s="71"/>
      <c r="J485" s="63"/>
      <c r="K485" s="64"/>
      <c r="L485" s="65" t="str">
        <f t="shared" si="63"/>
        <v/>
      </c>
      <c r="P485" s="66"/>
      <c r="Q485" s="67"/>
      <c r="R485" s="66"/>
      <c r="S485" s="67"/>
      <c r="T485" s="66"/>
      <c r="U485" s="67"/>
      <c r="V485" s="66"/>
      <c r="W485" s="67"/>
      <c r="AA485" s="5"/>
      <c r="AB485" s="5"/>
      <c r="AC485" s="5"/>
      <c r="AD485" s="5"/>
      <c r="AE485" s="5"/>
    </row>
    <row r="486" spans="1:31" s="58" customFormat="1" ht="15">
      <c r="A486" s="33" t="s">
        <v>100</v>
      </c>
      <c r="B486" s="59" t="s">
        <v>48</v>
      </c>
      <c r="C486" s="60">
        <v>3.75</v>
      </c>
      <c r="D486" s="62" t="s">
        <v>43</v>
      </c>
      <c r="E486" s="2"/>
      <c r="F486" s="62" t="s">
        <v>44</v>
      </c>
      <c r="G486" s="2"/>
      <c r="H486" s="62" t="s">
        <v>45</v>
      </c>
      <c r="I486" s="2"/>
      <c r="J486" s="63"/>
      <c r="K486" s="64"/>
      <c r="L486" s="65" t="str">
        <f t="shared" si="63"/>
        <v/>
      </c>
      <c r="P486" s="66"/>
      <c r="Q486" s="67"/>
      <c r="R486" s="66"/>
      <c r="S486" s="67"/>
      <c r="T486" s="66"/>
      <c r="U486" s="67"/>
      <c r="V486" s="66"/>
      <c r="W486" s="67"/>
      <c r="AA486" s="5"/>
      <c r="AB486" s="5"/>
      <c r="AC486" s="5"/>
      <c r="AD486" s="5"/>
      <c r="AE486" s="5"/>
    </row>
    <row r="487" spans="1:31" s="58" customFormat="1" ht="15">
      <c r="A487" s="33" t="s">
        <v>100</v>
      </c>
      <c r="B487" s="72"/>
      <c r="C487" s="72"/>
      <c r="D487" s="72"/>
      <c r="E487" s="72"/>
      <c r="F487" s="72"/>
      <c r="G487" s="72"/>
      <c r="H487" s="72"/>
      <c r="I487" s="72"/>
      <c r="J487" s="63"/>
      <c r="K487" s="73"/>
      <c r="L487" s="65"/>
      <c r="P487" s="66"/>
      <c r="Q487" s="67"/>
      <c r="R487" s="66"/>
      <c r="S487" s="67"/>
      <c r="T487" s="66"/>
      <c r="U487" s="67"/>
      <c r="V487" s="66"/>
      <c r="W487" s="67"/>
      <c r="AA487" s="5"/>
      <c r="AB487" s="5"/>
      <c r="AC487" s="5"/>
      <c r="AD487" s="5"/>
      <c r="AE487" s="5"/>
    </row>
    <row r="488" spans="1:31" s="7" customFormat="1" ht="15">
      <c r="A488" s="33" t="s">
        <v>100</v>
      </c>
      <c r="B488" s="56" t="s">
        <v>49</v>
      </c>
      <c r="C488" s="118" t="s">
        <v>50</v>
      </c>
      <c r="D488" s="118"/>
      <c r="E488" s="118"/>
      <c r="F488" s="118"/>
      <c r="G488" s="118"/>
      <c r="H488" s="118"/>
      <c r="I488" s="118"/>
      <c r="J488" s="118"/>
      <c r="K488" s="118"/>
      <c r="L488" s="74"/>
      <c r="Q488" s="75"/>
      <c r="S488" s="75"/>
      <c r="U488" s="75"/>
      <c r="W488" s="75"/>
      <c r="AA488" s="5"/>
      <c r="AB488" s="5"/>
      <c r="AC488" s="5"/>
      <c r="AD488" s="5"/>
      <c r="AE488" s="5"/>
    </row>
    <row r="489" spans="1:31" s="58" customFormat="1" ht="15">
      <c r="A489" s="33" t="s">
        <v>100</v>
      </c>
      <c r="B489" s="59" t="s">
        <v>51</v>
      </c>
      <c r="C489" s="60">
        <v>2.25</v>
      </c>
      <c r="D489" s="61" t="s">
        <v>40</v>
      </c>
      <c r="E489" s="1"/>
      <c r="F489" s="63"/>
      <c r="G489" s="73"/>
      <c r="H489" s="63"/>
      <c r="I489" s="73"/>
      <c r="J489" s="63"/>
      <c r="K489" s="64"/>
      <c r="L489" s="65" t="str">
        <f t="shared" ref="L489:L495" si="64">IF((E489+G489+I489+K489)*C489=0,"",(E489+G489+I489+K489)*C489)</f>
        <v/>
      </c>
      <c r="P489" s="66"/>
      <c r="Q489" s="67"/>
      <c r="R489" s="66"/>
      <c r="S489" s="67"/>
      <c r="T489" s="66"/>
      <c r="U489" s="67"/>
      <c r="V489" s="66"/>
      <c r="W489" s="67"/>
      <c r="AA489" s="5"/>
      <c r="AB489" s="5"/>
      <c r="AC489" s="5"/>
      <c r="AD489" s="5"/>
      <c r="AE489" s="5"/>
    </row>
    <row r="490" spans="1:31" s="58" customFormat="1" ht="15">
      <c r="A490" s="33" t="s">
        <v>100</v>
      </c>
      <c r="B490" s="59" t="s">
        <v>52</v>
      </c>
      <c r="C490" s="60">
        <v>2.25</v>
      </c>
      <c r="D490" s="62" t="s">
        <v>44</v>
      </c>
      <c r="E490" s="2"/>
      <c r="F490" s="62" t="s">
        <v>45</v>
      </c>
      <c r="G490" s="2"/>
      <c r="H490" s="62" t="s">
        <v>47</v>
      </c>
      <c r="I490" s="2"/>
      <c r="J490" s="63"/>
      <c r="K490" s="64"/>
      <c r="L490" s="65" t="str">
        <f t="shared" si="64"/>
        <v/>
      </c>
      <c r="P490" s="66"/>
      <c r="Q490" s="67"/>
      <c r="R490" s="66"/>
      <c r="S490" s="67"/>
      <c r="T490" s="66"/>
      <c r="U490" s="67"/>
      <c r="V490" s="66"/>
      <c r="W490" s="67"/>
      <c r="AA490" s="5"/>
      <c r="AB490" s="5"/>
      <c r="AC490" s="5"/>
      <c r="AD490" s="5"/>
      <c r="AE490" s="5"/>
    </row>
    <row r="491" spans="1:31" s="58" customFormat="1" ht="15">
      <c r="A491" s="33" t="s">
        <v>100</v>
      </c>
      <c r="B491" s="59" t="s">
        <v>53</v>
      </c>
      <c r="C491" s="60">
        <v>2.25</v>
      </c>
      <c r="D491" s="62" t="s">
        <v>54</v>
      </c>
      <c r="E491" s="2"/>
      <c r="F491" s="68"/>
      <c r="G491" s="69"/>
      <c r="H491" s="70"/>
      <c r="I491" s="71"/>
      <c r="J491" s="63"/>
      <c r="K491" s="64"/>
      <c r="L491" s="65" t="str">
        <f t="shared" si="64"/>
        <v/>
      </c>
      <c r="P491" s="66"/>
      <c r="Q491" s="67"/>
      <c r="R491" s="66"/>
      <c r="S491" s="67"/>
      <c r="T491" s="66"/>
      <c r="U491" s="67"/>
      <c r="V491" s="66"/>
      <c r="W491" s="67"/>
      <c r="AA491" s="5"/>
      <c r="AB491" s="5"/>
      <c r="AC491" s="5"/>
      <c r="AD491" s="5"/>
      <c r="AE491" s="5"/>
    </row>
    <row r="492" spans="1:31" s="58" customFormat="1" ht="15">
      <c r="A492" s="33" t="s">
        <v>100</v>
      </c>
      <c r="B492" s="59" t="s">
        <v>55</v>
      </c>
      <c r="C492" s="60">
        <v>2.25</v>
      </c>
      <c r="D492" s="76" t="s">
        <v>56</v>
      </c>
      <c r="E492" s="3"/>
      <c r="F492" s="77"/>
      <c r="G492" s="73"/>
      <c r="H492" s="63"/>
      <c r="I492" s="73"/>
      <c r="J492" s="63"/>
      <c r="K492" s="64"/>
      <c r="L492" s="65" t="str">
        <f t="shared" si="64"/>
        <v/>
      </c>
      <c r="P492" s="66"/>
      <c r="Q492" s="67"/>
      <c r="R492" s="66"/>
      <c r="S492" s="67"/>
      <c r="T492" s="66"/>
      <c r="U492" s="67"/>
      <c r="V492" s="66"/>
      <c r="W492" s="67"/>
      <c r="AA492" s="5"/>
      <c r="AB492" s="5"/>
      <c r="AC492" s="5"/>
      <c r="AD492" s="5"/>
      <c r="AE492" s="5"/>
    </row>
    <row r="493" spans="1:31" s="58" customFormat="1" ht="15">
      <c r="A493" s="33" t="s">
        <v>100</v>
      </c>
      <c r="B493" s="59" t="s">
        <v>57</v>
      </c>
      <c r="C493" s="60">
        <v>2.25</v>
      </c>
      <c r="D493" s="62" t="s">
        <v>44</v>
      </c>
      <c r="E493" s="2"/>
      <c r="F493" s="62" t="s">
        <v>58</v>
      </c>
      <c r="G493" s="2"/>
      <c r="H493" s="63"/>
      <c r="I493" s="73"/>
      <c r="J493" s="63"/>
      <c r="K493" s="64"/>
      <c r="L493" s="65" t="str">
        <f t="shared" si="64"/>
        <v/>
      </c>
      <c r="P493" s="66"/>
      <c r="Q493" s="67"/>
      <c r="R493" s="66"/>
      <c r="S493" s="67"/>
      <c r="T493" s="66"/>
      <c r="U493" s="67"/>
      <c r="V493" s="66"/>
      <c r="W493" s="67"/>
      <c r="AA493" s="5"/>
      <c r="AB493" s="5"/>
      <c r="AC493" s="5"/>
      <c r="AD493" s="5"/>
      <c r="AE493" s="5"/>
    </row>
    <row r="494" spans="1:31" s="58" customFormat="1" ht="15">
      <c r="A494" s="33" t="s">
        <v>100</v>
      </c>
      <c r="B494" s="59" t="s">
        <v>59</v>
      </c>
      <c r="C494" s="60">
        <v>2.25</v>
      </c>
      <c r="D494" s="76" t="s">
        <v>60</v>
      </c>
      <c r="E494" s="3"/>
      <c r="F494" s="11"/>
      <c r="G494" s="71"/>
      <c r="H494" s="63"/>
      <c r="I494" s="73"/>
      <c r="J494" s="63"/>
      <c r="K494" s="64"/>
      <c r="L494" s="65" t="str">
        <f t="shared" si="64"/>
        <v/>
      </c>
      <c r="P494" s="66"/>
      <c r="Q494" s="67"/>
      <c r="R494" s="66"/>
      <c r="S494" s="67"/>
      <c r="T494" s="66"/>
      <c r="U494" s="67"/>
      <c r="V494" s="66"/>
      <c r="W494" s="67"/>
      <c r="AA494" s="5"/>
      <c r="AB494" s="5"/>
      <c r="AC494" s="5"/>
      <c r="AD494" s="5"/>
      <c r="AE494" s="5"/>
    </row>
    <row r="495" spans="1:31" s="58" customFormat="1" ht="15">
      <c r="A495" s="33" t="s">
        <v>100</v>
      </c>
      <c r="B495" s="59" t="s">
        <v>61</v>
      </c>
      <c r="C495" s="60">
        <v>2.25</v>
      </c>
      <c r="D495" s="61" t="s">
        <v>43</v>
      </c>
      <c r="E495" s="1"/>
      <c r="F495" s="61" t="s">
        <v>44</v>
      </c>
      <c r="G495" s="1"/>
      <c r="H495" s="61" t="s">
        <v>40</v>
      </c>
      <c r="I495" s="1"/>
      <c r="J495" s="63"/>
      <c r="K495" s="64"/>
      <c r="L495" s="65" t="str">
        <f t="shared" si="64"/>
        <v/>
      </c>
      <c r="P495" s="66"/>
      <c r="Q495" s="67"/>
      <c r="R495" s="66"/>
      <c r="S495" s="67"/>
      <c r="T495" s="66"/>
      <c r="U495" s="67"/>
      <c r="V495" s="66"/>
      <c r="W495" s="67"/>
      <c r="AA495" s="5"/>
      <c r="AB495" s="5"/>
      <c r="AC495" s="5"/>
      <c r="AD495" s="5"/>
      <c r="AE495" s="5"/>
    </row>
    <row r="496" spans="1:31" s="58" customFormat="1" ht="15">
      <c r="A496" s="33" t="s">
        <v>100</v>
      </c>
      <c r="B496" s="59" t="s">
        <v>62</v>
      </c>
      <c r="C496" s="60">
        <v>2.25</v>
      </c>
      <c r="D496" s="61" t="s">
        <v>43</v>
      </c>
      <c r="E496" s="1"/>
      <c r="F496" s="62" t="s">
        <v>44</v>
      </c>
      <c r="G496" s="2"/>
      <c r="H496" s="62" t="s">
        <v>45</v>
      </c>
      <c r="I496" s="2"/>
      <c r="J496" s="62" t="s">
        <v>47</v>
      </c>
      <c r="K496" s="2"/>
      <c r="L496" s="65" t="str">
        <f>IF((E496+G496+I496+K496)*C496=0,"",(E496+G496+I496+K496)*C496)</f>
        <v/>
      </c>
      <c r="P496" s="66"/>
      <c r="Q496" s="67"/>
      <c r="R496" s="66"/>
      <c r="S496" s="67"/>
      <c r="T496" s="66"/>
      <c r="U496" s="67"/>
      <c r="V496" s="66"/>
      <c r="W496" s="67"/>
      <c r="AA496" s="5"/>
      <c r="AB496" s="5"/>
      <c r="AC496" s="5"/>
      <c r="AD496" s="5"/>
      <c r="AE496" s="5"/>
    </row>
    <row r="497" spans="1:31" s="58" customFormat="1" ht="15">
      <c r="A497" s="33" t="s">
        <v>100</v>
      </c>
      <c r="B497" s="59" t="s">
        <v>63</v>
      </c>
      <c r="C497" s="60">
        <v>2.25</v>
      </c>
      <c r="D497" s="61" t="s">
        <v>56</v>
      </c>
      <c r="E497" s="1"/>
      <c r="F497" s="63"/>
      <c r="G497" s="73"/>
      <c r="H497" s="63"/>
      <c r="I497" s="73"/>
      <c r="J497" s="63"/>
      <c r="K497" s="64"/>
      <c r="L497" s="65" t="str">
        <f t="shared" ref="L497:L503" si="65">IF((E497+G497+I497+K497)*C497=0,"",(E497+G497+I497+K497)*C497)</f>
        <v/>
      </c>
      <c r="P497" s="66"/>
      <c r="Q497" s="67"/>
      <c r="R497" s="66"/>
      <c r="S497" s="67"/>
      <c r="T497" s="66"/>
      <c r="U497" s="67"/>
      <c r="V497" s="66"/>
      <c r="W497" s="67"/>
      <c r="AA497" s="5"/>
      <c r="AB497" s="5"/>
      <c r="AC497" s="5"/>
      <c r="AD497" s="5"/>
      <c r="AE497" s="5"/>
    </row>
    <row r="498" spans="1:31" s="58" customFormat="1" ht="15">
      <c r="A498" s="33" t="s">
        <v>100</v>
      </c>
      <c r="B498" s="59" t="s">
        <v>64</v>
      </c>
      <c r="C498" s="60">
        <v>2.25</v>
      </c>
      <c r="D498" s="61" t="s">
        <v>47</v>
      </c>
      <c r="E498" s="1"/>
      <c r="F498" s="63"/>
      <c r="G498" s="73"/>
      <c r="H498" s="63"/>
      <c r="I498" s="73"/>
      <c r="J498" s="63"/>
      <c r="K498" s="64"/>
      <c r="L498" s="65" t="str">
        <f t="shared" si="65"/>
        <v/>
      </c>
      <c r="P498" s="66"/>
      <c r="Q498" s="67"/>
      <c r="R498" s="66"/>
      <c r="S498" s="67"/>
      <c r="T498" s="66"/>
      <c r="U498" s="67"/>
      <c r="V498" s="66"/>
      <c r="W498" s="67"/>
      <c r="AA498" s="5"/>
      <c r="AB498" s="5"/>
      <c r="AC498" s="5"/>
      <c r="AD498" s="5"/>
      <c r="AE498" s="5"/>
    </row>
    <row r="499" spans="1:31" s="58" customFormat="1" ht="15">
      <c r="A499" s="33" t="s">
        <v>100</v>
      </c>
      <c r="B499" s="59" t="s">
        <v>65</v>
      </c>
      <c r="C499" s="60">
        <v>2.25</v>
      </c>
      <c r="D499" s="61" t="s">
        <v>40</v>
      </c>
      <c r="E499" s="1"/>
      <c r="F499" s="63"/>
      <c r="G499" s="73"/>
      <c r="H499" s="63"/>
      <c r="I499" s="73"/>
      <c r="J499" s="63"/>
      <c r="K499" s="64"/>
      <c r="L499" s="65" t="str">
        <f t="shared" si="65"/>
        <v/>
      </c>
      <c r="P499" s="66"/>
      <c r="Q499" s="67"/>
      <c r="R499" s="66"/>
      <c r="S499" s="67"/>
      <c r="T499" s="66"/>
      <c r="U499" s="67"/>
      <c r="V499" s="66"/>
      <c r="W499" s="67"/>
      <c r="AA499" s="5"/>
      <c r="AB499" s="5"/>
      <c r="AC499" s="5"/>
      <c r="AD499" s="5"/>
      <c r="AE499" s="5"/>
    </row>
    <row r="500" spans="1:31" s="58" customFormat="1" ht="15">
      <c r="A500" s="33" t="s">
        <v>100</v>
      </c>
      <c r="B500" s="59" t="s">
        <v>66</v>
      </c>
      <c r="C500" s="60">
        <v>2.25</v>
      </c>
      <c r="D500" s="61" t="s">
        <v>47</v>
      </c>
      <c r="E500" s="1"/>
      <c r="F500" s="63"/>
      <c r="G500" s="73"/>
      <c r="H500" s="63"/>
      <c r="I500" s="73"/>
      <c r="J500" s="63"/>
      <c r="K500" s="64"/>
      <c r="L500" s="65" t="str">
        <f t="shared" si="65"/>
        <v/>
      </c>
      <c r="P500" s="66"/>
      <c r="Q500" s="67"/>
      <c r="R500" s="66"/>
      <c r="S500" s="67"/>
      <c r="T500" s="66"/>
      <c r="U500" s="67"/>
      <c r="V500" s="66"/>
      <c r="W500" s="67"/>
      <c r="AA500" s="5"/>
      <c r="AB500" s="5"/>
      <c r="AC500" s="5"/>
      <c r="AD500" s="5"/>
      <c r="AE500" s="5"/>
    </row>
    <row r="501" spans="1:31" s="58" customFormat="1" ht="15">
      <c r="A501" s="33" t="s">
        <v>100</v>
      </c>
      <c r="B501" s="59" t="s">
        <v>67</v>
      </c>
      <c r="C501" s="60">
        <v>2.25</v>
      </c>
      <c r="D501" s="61" t="s">
        <v>43</v>
      </c>
      <c r="E501" s="1"/>
      <c r="F501" s="61" t="s">
        <v>44</v>
      </c>
      <c r="G501" s="1"/>
      <c r="H501" s="63"/>
      <c r="I501" s="73"/>
      <c r="J501" s="63"/>
      <c r="K501" s="64"/>
      <c r="L501" s="65" t="str">
        <f t="shared" si="65"/>
        <v/>
      </c>
      <c r="P501" s="66"/>
      <c r="Q501" s="67"/>
      <c r="R501" s="66"/>
      <c r="S501" s="67"/>
      <c r="T501" s="66"/>
      <c r="U501" s="67"/>
      <c r="V501" s="66"/>
      <c r="W501" s="67"/>
      <c r="AA501" s="5"/>
      <c r="AB501" s="5"/>
      <c r="AC501" s="5"/>
      <c r="AD501" s="5"/>
      <c r="AE501" s="5"/>
    </row>
    <row r="502" spans="1:31" s="58" customFormat="1" ht="15">
      <c r="A502" s="33" t="s">
        <v>100</v>
      </c>
      <c r="B502" s="59" t="s">
        <v>68</v>
      </c>
      <c r="C502" s="60">
        <v>2.25</v>
      </c>
      <c r="D502" s="61" t="s">
        <v>43</v>
      </c>
      <c r="E502" s="1"/>
      <c r="F502" s="61" t="s">
        <v>44</v>
      </c>
      <c r="G502" s="1"/>
      <c r="H502" s="61" t="s">
        <v>45</v>
      </c>
      <c r="I502" s="1"/>
      <c r="J502" s="63"/>
      <c r="K502" s="64"/>
      <c r="L502" s="65" t="str">
        <f t="shared" si="65"/>
        <v/>
      </c>
      <c r="P502" s="66"/>
      <c r="Q502" s="67"/>
      <c r="R502" s="66"/>
      <c r="S502" s="67"/>
      <c r="T502" s="66"/>
      <c r="U502" s="67"/>
      <c r="V502" s="66"/>
      <c r="W502" s="67"/>
      <c r="AA502" s="5"/>
      <c r="AB502" s="5"/>
      <c r="AC502" s="5"/>
      <c r="AD502" s="5"/>
      <c r="AE502" s="5"/>
    </row>
    <row r="503" spans="1:31" s="58" customFormat="1" ht="15">
      <c r="A503" s="33" t="s">
        <v>100</v>
      </c>
      <c r="B503" s="59" t="s">
        <v>69</v>
      </c>
      <c r="C503" s="60">
        <v>2.25</v>
      </c>
      <c r="D503" s="62" t="s">
        <v>43</v>
      </c>
      <c r="E503" s="2"/>
      <c r="F503" s="62" t="s">
        <v>44</v>
      </c>
      <c r="G503" s="2"/>
      <c r="H503" s="62" t="s">
        <v>45</v>
      </c>
      <c r="I503" s="2"/>
      <c r="J503" s="63"/>
      <c r="K503" s="64"/>
      <c r="L503" s="65" t="str">
        <f t="shared" si="65"/>
        <v/>
      </c>
      <c r="P503" s="66"/>
      <c r="Q503" s="67"/>
      <c r="R503" s="66"/>
      <c r="S503" s="67"/>
      <c r="T503" s="66"/>
      <c r="U503" s="67"/>
      <c r="V503" s="66"/>
      <c r="W503" s="67"/>
      <c r="AA503" s="5"/>
      <c r="AB503" s="5"/>
      <c r="AC503" s="5"/>
      <c r="AD503" s="5"/>
      <c r="AE503" s="5"/>
    </row>
    <row r="504" spans="1:31" s="58" customFormat="1" ht="15">
      <c r="A504" s="33" t="s">
        <v>100</v>
      </c>
      <c r="B504" s="72"/>
      <c r="C504" s="72"/>
      <c r="D504" s="72"/>
      <c r="E504" s="72"/>
      <c r="F504" s="72"/>
      <c r="G504" s="72"/>
      <c r="H504" s="72"/>
      <c r="I504" s="72"/>
      <c r="J504" s="63"/>
      <c r="K504" s="73"/>
      <c r="L504" s="65"/>
      <c r="P504" s="66"/>
      <c r="Q504" s="67"/>
      <c r="R504" s="66"/>
      <c r="S504" s="67"/>
      <c r="T504" s="66"/>
      <c r="U504" s="67"/>
      <c r="V504" s="66"/>
      <c r="W504" s="67"/>
      <c r="AA504" s="5"/>
      <c r="AB504" s="5"/>
      <c r="AC504" s="5"/>
      <c r="AD504" s="78"/>
      <c r="AE504" s="78"/>
    </row>
    <row r="505" spans="1:31" s="33" customFormat="1">
      <c r="A505" s="33" t="s">
        <v>100</v>
      </c>
      <c r="B505" s="56" t="s">
        <v>70</v>
      </c>
      <c r="C505" s="111" t="s">
        <v>71</v>
      </c>
      <c r="D505" s="111"/>
      <c r="E505" s="111"/>
      <c r="F505" s="111"/>
      <c r="G505" s="111"/>
      <c r="H505" s="111"/>
      <c r="I505" s="111"/>
      <c r="J505" s="111"/>
      <c r="K505" s="111"/>
      <c r="L505" s="79"/>
      <c r="AA505" s="5"/>
      <c r="AB505" s="5"/>
      <c r="AC505" s="5"/>
      <c r="AD505" s="80"/>
      <c r="AE505" s="80"/>
    </row>
    <row r="506" spans="1:31" s="58" customFormat="1" ht="15">
      <c r="A506" s="33" t="s">
        <v>100</v>
      </c>
      <c r="B506" s="59" t="s">
        <v>72</v>
      </c>
      <c r="C506" s="60">
        <v>12.5</v>
      </c>
      <c r="D506" s="62" t="s">
        <v>73</v>
      </c>
      <c r="E506" s="2"/>
      <c r="F506" s="63"/>
      <c r="G506" s="73"/>
      <c r="H506" s="63"/>
      <c r="I506" s="73"/>
      <c r="J506" s="63"/>
      <c r="K506" s="64"/>
      <c r="L506" s="65" t="str">
        <f t="shared" ref="L506:L508" si="66">IF((E506+G506+I506+K506)*C506=0,"",(E506+G506+I506+K506)*C506)</f>
        <v/>
      </c>
      <c r="P506" s="66"/>
      <c r="Q506" s="67"/>
      <c r="R506" s="66"/>
      <c r="S506" s="67"/>
      <c r="T506" s="66"/>
      <c r="U506" s="67"/>
      <c r="V506" s="66"/>
      <c r="W506" s="67"/>
      <c r="AA506" s="5"/>
      <c r="AB506" s="5"/>
      <c r="AC506" s="5"/>
      <c r="AD506" s="5"/>
      <c r="AE506" s="5"/>
    </row>
    <row r="507" spans="1:31" s="58" customFormat="1" ht="15">
      <c r="A507" s="33" t="s">
        <v>100</v>
      </c>
      <c r="B507" s="59" t="s">
        <v>62</v>
      </c>
      <c r="C507" s="60">
        <v>12.5</v>
      </c>
      <c r="D507" s="62" t="s">
        <v>44</v>
      </c>
      <c r="E507" s="2"/>
      <c r="F507" s="63"/>
      <c r="G507" s="73"/>
      <c r="H507" s="63"/>
      <c r="I507" s="73"/>
      <c r="J507" s="63"/>
      <c r="K507" s="64"/>
      <c r="L507" s="65" t="str">
        <f t="shared" si="66"/>
        <v/>
      </c>
      <c r="P507" s="66"/>
      <c r="Q507" s="67"/>
      <c r="R507" s="66"/>
      <c r="S507" s="67"/>
      <c r="T507" s="66"/>
      <c r="U507" s="67"/>
      <c r="V507" s="66"/>
      <c r="W507" s="67"/>
      <c r="AA507" s="5"/>
      <c r="AB507" s="5"/>
      <c r="AC507" s="5"/>
      <c r="AD507" s="5"/>
      <c r="AE507" s="5"/>
    </row>
    <row r="508" spans="1:31" s="58" customFormat="1" ht="15">
      <c r="A508" s="33" t="s">
        <v>100</v>
      </c>
      <c r="B508" s="59" t="s">
        <v>75</v>
      </c>
      <c r="C508" s="60">
        <v>12.5</v>
      </c>
      <c r="D508" s="62" t="s">
        <v>47</v>
      </c>
      <c r="E508" s="2"/>
      <c r="F508" s="73"/>
      <c r="G508" s="73"/>
      <c r="H508" s="73"/>
      <c r="I508" s="73"/>
      <c r="J508" s="73"/>
      <c r="K508" s="64"/>
      <c r="L508" s="65" t="str">
        <f t="shared" si="66"/>
        <v/>
      </c>
      <c r="P508" s="66"/>
      <c r="Q508" s="67"/>
      <c r="R508" s="66"/>
      <c r="S508" s="67"/>
      <c r="T508" s="66"/>
      <c r="U508" s="67"/>
      <c r="V508" s="66"/>
      <c r="W508" s="67"/>
      <c r="AA508" s="5"/>
      <c r="AB508" s="5"/>
      <c r="AC508" s="5"/>
      <c r="AD508" s="5"/>
      <c r="AE508" s="5"/>
    </row>
    <row r="509" spans="1:31" s="58" customFormat="1" ht="15">
      <c r="A509" s="33" t="s">
        <v>100</v>
      </c>
      <c r="B509" s="72"/>
      <c r="C509" s="72"/>
      <c r="D509" s="72"/>
      <c r="E509" s="72"/>
      <c r="F509" s="73"/>
      <c r="G509" s="73"/>
      <c r="H509" s="73"/>
      <c r="I509" s="73"/>
      <c r="J509" s="73"/>
      <c r="K509" s="64"/>
      <c r="L509" s="65"/>
      <c r="P509" s="66"/>
      <c r="Q509" s="67"/>
      <c r="R509" s="66"/>
      <c r="S509" s="67"/>
      <c r="T509" s="66"/>
      <c r="U509" s="67"/>
      <c r="V509" s="66"/>
      <c r="W509" s="67"/>
      <c r="AA509" s="5"/>
      <c r="AB509" s="5"/>
      <c r="AC509" s="5"/>
      <c r="AD509" s="5"/>
      <c r="AE509" s="5"/>
    </row>
    <row r="510" spans="1:31" s="58" customFormat="1" ht="15">
      <c r="A510" s="33" t="s">
        <v>100</v>
      </c>
      <c r="B510" s="56" t="s">
        <v>70</v>
      </c>
      <c r="C510" s="111" t="s">
        <v>101</v>
      </c>
      <c r="D510" s="111"/>
      <c r="E510" s="111"/>
      <c r="F510" s="111"/>
      <c r="G510" s="111"/>
      <c r="H510" s="111"/>
      <c r="I510" s="111"/>
      <c r="J510" s="111"/>
      <c r="K510" s="111"/>
      <c r="L510" s="79"/>
      <c r="P510" s="66"/>
      <c r="Q510" s="67"/>
      <c r="R510" s="66"/>
      <c r="S510" s="67"/>
      <c r="T510" s="66"/>
      <c r="U510" s="67"/>
      <c r="V510" s="66"/>
      <c r="W510" s="67"/>
      <c r="AA510" s="5"/>
      <c r="AB510" s="5"/>
      <c r="AC510" s="5"/>
      <c r="AD510" s="78"/>
      <c r="AE510" s="78"/>
    </row>
    <row r="511" spans="1:31" s="58" customFormat="1" ht="15">
      <c r="A511" s="33" t="s">
        <v>100</v>
      </c>
      <c r="B511" s="59" t="s">
        <v>74</v>
      </c>
      <c r="C511" s="60">
        <v>15</v>
      </c>
      <c r="D511" s="62" t="s">
        <v>47</v>
      </c>
      <c r="E511" s="2"/>
      <c r="F511" s="63"/>
      <c r="G511" s="73"/>
      <c r="H511" s="63"/>
      <c r="I511" s="73"/>
      <c r="J511" s="63"/>
      <c r="K511" s="64"/>
      <c r="L511" s="65" t="str">
        <f t="shared" ref="L511:L512" si="67">IF((E511+G511+I511+K511)*C511=0,"",(E511+G511+I511+K511)*C511)</f>
        <v/>
      </c>
      <c r="P511" s="66"/>
      <c r="Q511" s="67"/>
      <c r="R511" s="66"/>
      <c r="S511" s="67"/>
      <c r="T511" s="66"/>
      <c r="U511" s="67"/>
      <c r="V511" s="66"/>
      <c r="W511" s="67"/>
      <c r="AA511" s="5"/>
      <c r="AB511" s="5"/>
      <c r="AC511" s="5"/>
      <c r="AD511" s="78"/>
      <c r="AE511" s="78"/>
    </row>
    <row r="512" spans="1:31" s="58" customFormat="1" ht="15">
      <c r="A512" s="33" t="s">
        <v>100</v>
      </c>
      <c r="B512" s="59" t="s">
        <v>102</v>
      </c>
      <c r="C512" s="60">
        <v>17.5</v>
      </c>
      <c r="D512" s="62" t="s">
        <v>56</v>
      </c>
      <c r="E512" s="2"/>
      <c r="F512" s="73"/>
      <c r="G512" s="73"/>
      <c r="H512" s="73"/>
      <c r="I512" s="73"/>
      <c r="J512" s="73"/>
      <c r="K512" s="64"/>
      <c r="L512" s="65" t="str">
        <f t="shared" si="67"/>
        <v/>
      </c>
      <c r="P512" s="66"/>
      <c r="Q512" s="67"/>
      <c r="R512" s="66"/>
      <c r="S512" s="67"/>
      <c r="T512" s="66"/>
      <c r="U512" s="67"/>
      <c r="V512" s="66"/>
      <c r="W512" s="67"/>
      <c r="AA512" s="5"/>
      <c r="AB512" s="5"/>
      <c r="AC512" s="5"/>
      <c r="AD512" s="78"/>
      <c r="AE512" s="78"/>
    </row>
    <row r="513" spans="1:31" s="58" customFormat="1" ht="15">
      <c r="A513" s="33" t="s">
        <v>100</v>
      </c>
      <c r="B513" s="72"/>
      <c r="C513" s="72"/>
      <c r="D513" s="72"/>
      <c r="E513" s="72"/>
      <c r="F513" s="73"/>
      <c r="G513" s="73"/>
      <c r="H513" s="73"/>
      <c r="I513" s="73"/>
      <c r="J513" s="73"/>
      <c r="K513" s="64"/>
      <c r="L513" s="65"/>
      <c r="P513" s="66"/>
      <c r="Q513" s="67"/>
      <c r="R513" s="66"/>
      <c r="S513" s="67"/>
      <c r="T513" s="66"/>
      <c r="U513" s="67"/>
      <c r="V513" s="66"/>
      <c r="W513" s="67"/>
      <c r="AA513" s="5"/>
      <c r="AB513" s="5"/>
      <c r="AC513" s="5"/>
      <c r="AD513" s="78"/>
      <c r="AE513" s="78"/>
    </row>
    <row r="514" spans="1:31" s="33" customFormat="1">
      <c r="A514" s="33" t="s">
        <v>100</v>
      </c>
      <c r="B514" s="56" t="s">
        <v>76</v>
      </c>
      <c r="C514" s="111" t="s">
        <v>77</v>
      </c>
      <c r="D514" s="111"/>
      <c r="E514" s="111"/>
      <c r="F514" s="111"/>
      <c r="G514" s="111"/>
      <c r="H514" s="111"/>
      <c r="I514" s="111"/>
      <c r="J514" s="111"/>
      <c r="K514" s="111"/>
      <c r="L514" s="79"/>
      <c r="AA514" s="5"/>
      <c r="AB514" s="80"/>
      <c r="AC514" s="80"/>
      <c r="AD514" s="80"/>
      <c r="AE514" s="80"/>
    </row>
    <row r="515" spans="1:31" s="58" customFormat="1" ht="15">
      <c r="A515" s="33" t="s">
        <v>100</v>
      </c>
      <c r="B515" s="59" t="s">
        <v>78</v>
      </c>
      <c r="C515" s="60">
        <v>15</v>
      </c>
      <c r="D515" s="61" t="s">
        <v>79</v>
      </c>
      <c r="E515" s="1"/>
      <c r="F515" s="81"/>
      <c r="G515" s="82"/>
      <c r="H515" s="82"/>
      <c r="I515" s="73"/>
      <c r="J515" s="63"/>
      <c r="K515" s="64"/>
      <c r="L515" s="65" t="str">
        <f t="shared" ref="L515:L518" si="68">IF((E515+G515+I515+K515)*C515=0,"",(E515+G515+I515+K515)*C515)</f>
        <v/>
      </c>
      <c r="P515" s="66"/>
      <c r="Q515" s="67"/>
      <c r="R515" s="66"/>
      <c r="S515" s="67"/>
      <c r="T515" s="66"/>
      <c r="U515" s="67"/>
      <c r="V515" s="66"/>
      <c r="W515" s="67"/>
      <c r="AA515" s="5"/>
      <c r="AB515" s="78"/>
      <c r="AC515" s="78"/>
      <c r="AD515" s="78"/>
      <c r="AE515" s="78"/>
    </row>
    <row r="516" spans="1:31" s="58" customFormat="1" ht="15">
      <c r="A516" s="33" t="s">
        <v>100</v>
      </c>
      <c r="B516" s="59" t="s">
        <v>81</v>
      </c>
      <c r="C516" s="60">
        <v>15</v>
      </c>
      <c r="D516" s="61" t="s">
        <v>40</v>
      </c>
      <c r="E516" s="1"/>
      <c r="F516" s="61" t="s">
        <v>42</v>
      </c>
      <c r="G516" s="1"/>
      <c r="H516" s="63"/>
      <c r="I516" s="73"/>
      <c r="J516" s="63"/>
      <c r="K516" s="64"/>
      <c r="L516" s="65" t="str">
        <f t="shared" si="68"/>
        <v/>
      </c>
      <c r="P516" s="66"/>
      <c r="Q516" s="67"/>
      <c r="R516" s="66"/>
      <c r="S516" s="67"/>
      <c r="T516" s="66"/>
      <c r="U516" s="67"/>
      <c r="V516" s="66"/>
      <c r="W516" s="67"/>
      <c r="AA516" s="5"/>
      <c r="AB516" s="78"/>
      <c r="AC516" s="78"/>
      <c r="AD516" s="78"/>
      <c r="AE516" s="78"/>
    </row>
    <row r="517" spans="1:31" s="58" customFormat="1" ht="15">
      <c r="A517" s="33" t="s">
        <v>100</v>
      </c>
      <c r="B517" s="59" t="s">
        <v>80</v>
      </c>
      <c r="C517" s="60">
        <v>17.5</v>
      </c>
      <c r="D517" s="61" t="s">
        <v>56</v>
      </c>
      <c r="E517" s="1"/>
      <c r="F517" s="63"/>
      <c r="G517" s="73"/>
      <c r="H517" s="63"/>
      <c r="I517" s="73"/>
      <c r="J517" s="63"/>
      <c r="K517" s="64"/>
      <c r="L517" s="65" t="str">
        <f t="shared" si="68"/>
        <v/>
      </c>
      <c r="P517" s="66"/>
      <c r="Q517" s="67"/>
      <c r="R517" s="66"/>
      <c r="S517" s="67"/>
      <c r="T517" s="66"/>
      <c r="U517" s="67"/>
      <c r="V517" s="66"/>
      <c r="W517" s="67"/>
      <c r="AA517" s="5"/>
      <c r="AB517" s="78"/>
      <c r="AC517" s="78"/>
      <c r="AD517" s="78"/>
      <c r="AE517" s="78"/>
    </row>
    <row r="518" spans="1:31" s="58" customFormat="1" ht="15">
      <c r="A518" s="33" t="s">
        <v>100</v>
      </c>
      <c r="B518" s="59" t="s">
        <v>82</v>
      </c>
      <c r="C518" s="60">
        <v>17.5</v>
      </c>
      <c r="D518" s="62" t="s">
        <v>43</v>
      </c>
      <c r="E518" s="2"/>
      <c r="F518" s="62" t="s">
        <v>45</v>
      </c>
      <c r="G518" s="2"/>
      <c r="H518" s="63"/>
      <c r="I518" s="73"/>
      <c r="J518" s="83"/>
      <c r="K518" s="84"/>
      <c r="L518" s="65" t="str">
        <f t="shared" si="68"/>
        <v/>
      </c>
      <c r="P518" s="66"/>
      <c r="Q518" s="67"/>
      <c r="R518" s="66"/>
      <c r="S518" s="67"/>
      <c r="T518" s="66"/>
      <c r="U518" s="67"/>
      <c r="V518" s="66"/>
      <c r="W518" s="67"/>
      <c r="AA518" s="5"/>
      <c r="AB518" s="78"/>
      <c r="AC518" s="78"/>
      <c r="AD518" s="78"/>
      <c r="AE518" s="78"/>
    </row>
    <row r="519" spans="1:31" s="58" customFormat="1" ht="15">
      <c r="A519" s="33" t="s">
        <v>100</v>
      </c>
      <c r="B519" s="72"/>
      <c r="C519" s="72"/>
      <c r="D519" s="72"/>
      <c r="E519" s="72"/>
      <c r="F519" s="72"/>
      <c r="G519" s="72"/>
      <c r="H519" s="63"/>
      <c r="I519" s="73"/>
      <c r="J519" s="85"/>
      <c r="K519" s="85"/>
      <c r="L519" s="86"/>
      <c r="P519" s="66"/>
      <c r="Q519" s="67"/>
      <c r="R519" s="66"/>
      <c r="S519" s="67"/>
      <c r="T519" s="66"/>
      <c r="U519" s="67"/>
      <c r="V519" s="66"/>
      <c r="W519" s="67"/>
      <c r="AA519" s="5"/>
      <c r="AB519" s="78"/>
      <c r="AC519" s="78"/>
      <c r="AD519" s="78"/>
      <c r="AE519" s="78"/>
    </row>
    <row r="520" spans="1:31" s="33" customFormat="1">
      <c r="A520" s="33" t="s">
        <v>100</v>
      </c>
      <c r="B520" s="56" t="s">
        <v>83</v>
      </c>
      <c r="C520" s="111" t="s">
        <v>84</v>
      </c>
      <c r="D520" s="111"/>
      <c r="E520" s="111"/>
      <c r="F520" s="111"/>
      <c r="G520" s="111"/>
      <c r="H520" s="111"/>
      <c r="I520" s="111"/>
      <c r="J520" s="111"/>
      <c r="K520" s="112"/>
      <c r="L520" s="79"/>
      <c r="AA520" s="5"/>
      <c r="AB520" s="80"/>
      <c r="AC520" s="80"/>
      <c r="AD520" s="80"/>
      <c r="AE520" s="80"/>
    </row>
    <row r="521" spans="1:31" s="58" customFormat="1" ht="15">
      <c r="A521" s="33" t="s">
        <v>100</v>
      </c>
      <c r="B521" s="59" t="s">
        <v>85</v>
      </c>
      <c r="C521" s="60">
        <v>5</v>
      </c>
      <c r="D521" s="61" t="s">
        <v>86</v>
      </c>
      <c r="E521" s="1"/>
      <c r="F521" s="81"/>
      <c r="G521" s="82"/>
      <c r="H521" s="82"/>
      <c r="I521" s="73"/>
      <c r="J521" s="63"/>
      <c r="K521" s="64"/>
      <c r="L521" s="65" t="str">
        <f t="shared" ref="L521:L522" si="69">IF((E521+G521+I521+K521)*C521=0,"",(E521+G521+I521+K521)*C521)</f>
        <v/>
      </c>
      <c r="P521" s="66"/>
      <c r="Q521" s="67"/>
      <c r="R521" s="66"/>
      <c r="S521" s="67"/>
      <c r="T521" s="66"/>
      <c r="U521" s="67"/>
      <c r="V521" s="66"/>
      <c r="W521" s="67"/>
      <c r="AA521" s="5"/>
      <c r="AB521" s="78"/>
      <c r="AC521" s="78"/>
      <c r="AD521" s="78"/>
      <c r="AE521" s="78"/>
    </row>
    <row r="522" spans="1:31" s="58" customFormat="1" ht="15">
      <c r="A522" s="33" t="s">
        <v>100</v>
      </c>
      <c r="B522" s="59" t="s">
        <v>87</v>
      </c>
      <c r="C522" s="60">
        <v>3.5</v>
      </c>
      <c r="D522" s="62" t="s">
        <v>88</v>
      </c>
      <c r="E522" s="2"/>
      <c r="F522" s="87"/>
      <c r="G522" s="88"/>
      <c r="H522" s="88"/>
      <c r="I522" s="89"/>
      <c r="J522" s="83"/>
      <c r="K522" s="84"/>
      <c r="L522" s="65" t="str">
        <f t="shared" si="69"/>
        <v/>
      </c>
      <c r="P522" s="66"/>
      <c r="Q522" s="67"/>
      <c r="R522" s="66"/>
      <c r="S522" s="67"/>
      <c r="T522" s="66"/>
      <c r="U522" s="67"/>
      <c r="V522" s="66"/>
      <c r="W522" s="67"/>
      <c r="AA522" s="5"/>
      <c r="AB522" s="78"/>
      <c r="AC522" s="78"/>
      <c r="AD522" s="78"/>
      <c r="AE522" s="78"/>
    </row>
    <row r="523" spans="1:31">
      <c r="A523" s="33" t="s">
        <v>100</v>
      </c>
      <c r="C523" s="113" t="s">
        <v>89</v>
      </c>
      <c r="D523" s="113" t="s">
        <v>90</v>
      </c>
      <c r="E523" s="113"/>
      <c r="F523" s="114"/>
      <c r="G523" s="114"/>
      <c r="H523" s="114"/>
      <c r="I523" s="114"/>
      <c r="J523" s="114"/>
      <c r="K523" s="114"/>
      <c r="L523" s="90">
        <f>SUM(L484:L522)</f>
        <v>0</v>
      </c>
    </row>
    <row r="524" spans="1:31">
      <c r="C524" s="92"/>
      <c r="D524" s="92"/>
      <c r="E524" s="92"/>
      <c r="F524" s="92"/>
      <c r="G524" s="92"/>
      <c r="H524" s="92"/>
      <c r="I524" s="92"/>
      <c r="J524" s="92"/>
      <c r="K524" s="92"/>
      <c r="L524" s="93"/>
      <c r="M524" s="93"/>
    </row>
  </sheetData>
  <sheetProtection algorithmName="SHA-512" hashValue="1nOoWZIpQeiysTmo458L+JKXwp2sXmgtEWggOvTCbaWQP9ni0jGRyTxg4vnEd3jZDj5OZnI4ylu4DCOz1ytD1A==" saltValue="bmQ0G1mSsgUyTbfQXIE4Ew==" spinCount="100000" sheet="1" objects="1" scenarios="1"/>
  <autoFilter ref="A42:AF523" xr:uid="{8B541BC2-59ED-49DE-B1EE-9215E78C869C}">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166">
    <mergeCell ref="C514:K514"/>
    <mergeCell ref="C520:K520"/>
    <mergeCell ref="C523:K523"/>
    <mergeCell ref="F478:J478"/>
    <mergeCell ref="C481:E481"/>
    <mergeCell ref="F481:L481"/>
    <mergeCell ref="C483:K483"/>
    <mergeCell ref="C488:K488"/>
    <mergeCell ref="C505:K505"/>
    <mergeCell ref="C510:K510"/>
    <mergeCell ref="C465:K465"/>
    <mergeCell ref="C471:K471"/>
    <mergeCell ref="C474:K474"/>
    <mergeCell ref="B477:E477"/>
    <mergeCell ref="F477:J477"/>
    <mergeCell ref="K477:L477"/>
    <mergeCell ref="F429:J429"/>
    <mergeCell ref="C432:E432"/>
    <mergeCell ref="F432:L432"/>
    <mergeCell ref="C434:K434"/>
    <mergeCell ref="C439:K439"/>
    <mergeCell ref="C456:K456"/>
    <mergeCell ref="C461:K461"/>
    <mergeCell ref="C416:K416"/>
    <mergeCell ref="C422:K422"/>
    <mergeCell ref="C425:K425"/>
    <mergeCell ref="B428:E428"/>
    <mergeCell ref="F428:J428"/>
    <mergeCell ref="K428:L428"/>
    <mergeCell ref="F380:J380"/>
    <mergeCell ref="C383:E383"/>
    <mergeCell ref="F383:L383"/>
    <mergeCell ref="C385:K385"/>
    <mergeCell ref="C390:K390"/>
    <mergeCell ref="C407:K407"/>
    <mergeCell ref="C412:K412"/>
    <mergeCell ref="C367:K367"/>
    <mergeCell ref="C373:K373"/>
    <mergeCell ref="C376:K376"/>
    <mergeCell ref="B379:E379"/>
    <mergeCell ref="F379:J379"/>
    <mergeCell ref="K379:L379"/>
    <mergeCell ref="F331:J331"/>
    <mergeCell ref="C334:E334"/>
    <mergeCell ref="F334:L334"/>
    <mergeCell ref="C336:K336"/>
    <mergeCell ref="C341:K341"/>
    <mergeCell ref="C358:K358"/>
    <mergeCell ref="C363:K363"/>
    <mergeCell ref="C318:K318"/>
    <mergeCell ref="C324:K324"/>
    <mergeCell ref="C327:K327"/>
    <mergeCell ref="B330:E330"/>
    <mergeCell ref="F330:J330"/>
    <mergeCell ref="K330:L330"/>
    <mergeCell ref="F282:J282"/>
    <mergeCell ref="C285:E285"/>
    <mergeCell ref="F285:L285"/>
    <mergeCell ref="C287:K287"/>
    <mergeCell ref="C292:K292"/>
    <mergeCell ref="C309:K309"/>
    <mergeCell ref="C314:K314"/>
    <mergeCell ref="C269:K269"/>
    <mergeCell ref="C275:K275"/>
    <mergeCell ref="C278:K278"/>
    <mergeCell ref="B281:E281"/>
    <mergeCell ref="F281:J281"/>
    <mergeCell ref="K281:L281"/>
    <mergeCell ref="F233:J233"/>
    <mergeCell ref="C236:E236"/>
    <mergeCell ref="F236:L236"/>
    <mergeCell ref="C238:K238"/>
    <mergeCell ref="C243:K243"/>
    <mergeCell ref="C260:K260"/>
    <mergeCell ref="C265:K265"/>
    <mergeCell ref="C220:K220"/>
    <mergeCell ref="C226:K226"/>
    <mergeCell ref="C229:K229"/>
    <mergeCell ref="B232:E232"/>
    <mergeCell ref="F232:J232"/>
    <mergeCell ref="K232:L232"/>
    <mergeCell ref="F184:J184"/>
    <mergeCell ref="C187:E187"/>
    <mergeCell ref="F187:L187"/>
    <mergeCell ref="C189:K189"/>
    <mergeCell ref="C194:K194"/>
    <mergeCell ref="C211:K211"/>
    <mergeCell ref="C216:K216"/>
    <mergeCell ref="C171:K171"/>
    <mergeCell ref="C177:K177"/>
    <mergeCell ref="C180:K180"/>
    <mergeCell ref="B183:E183"/>
    <mergeCell ref="F183:J183"/>
    <mergeCell ref="K183:L183"/>
    <mergeCell ref="F135:J135"/>
    <mergeCell ref="C138:E138"/>
    <mergeCell ref="F138:L138"/>
    <mergeCell ref="C140:K140"/>
    <mergeCell ref="C145:K145"/>
    <mergeCell ref="C162:K162"/>
    <mergeCell ref="C167:K167"/>
    <mergeCell ref="C122:K122"/>
    <mergeCell ref="C128:K128"/>
    <mergeCell ref="C131:K131"/>
    <mergeCell ref="B134:E134"/>
    <mergeCell ref="F134:J134"/>
    <mergeCell ref="K134:L134"/>
    <mergeCell ref="F86:J86"/>
    <mergeCell ref="C89:E89"/>
    <mergeCell ref="F89:L89"/>
    <mergeCell ref="C91:K91"/>
    <mergeCell ref="C96:K96"/>
    <mergeCell ref="C113:K113"/>
    <mergeCell ref="C118:K118"/>
    <mergeCell ref="C73:K73"/>
    <mergeCell ref="C79:K79"/>
    <mergeCell ref="C82:K82"/>
    <mergeCell ref="B85:E85"/>
    <mergeCell ref="F85:J85"/>
    <mergeCell ref="K85:L85"/>
    <mergeCell ref="F37:J37"/>
    <mergeCell ref="C40:E40"/>
    <mergeCell ref="F40:L40"/>
    <mergeCell ref="C42:K42"/>
    <mergeCell ref="C47:K47"/>
    <mergeCell ref="C64:K64"/>
    <mergeCell ref="C69:K69"/>
    <mergeCell ref="D30:E30"/>
    <mergeCell ref="F30:I30"/>
    <mergeCell ref="D31:E31"/>
    <mergeCell ref="F31:I31"/>
    <mergeCell ref="D32:K32"/>
    <mergeCell ref="B36:E36"/>
    <mergeCell ref="F36:J36"/>
    <mergeCell ref="K36:L36"/>
    <mergeCell ref="D27:E27"/>
    <mergeCell ref="F27:I27"/>
    <mergeCell ref="D28:E28"/>
    <mergeCell ref="F28:I28"/>
    <mergeCell ref="D29:E29"/>
    <mergeCell ref="F29:I29"/>
    <mergeCell ref="D24:E24"/>
    <mergeCell ref="F24:I24"/>
    <mergeCell ref="D25:E25"/>
    <mergeCell ref="F25:I25"/>
    <mergeCell ref="D26:E26"/>
    <mergeCell ref="F26:I26"/>
    <mergeCell ref="D18:H18"/>
    <mergeCell ref="J18:L18"/>
    <mergeCell ref="D20:H20"/>
    <mergeCell ref="D22:E22"/>
    <mergeCell ref="F22:I22"/>
    <mergeCell ref="D23:E23"/>
    <mergeCell ref="F23:I23"/>
    <mergeCell ref="D10:L10"/>
    <mergeCell ref="C12:L12"/>
    <mergeCell ref="H14:I14"/>
    <mergeCell ref="J14:L14"/>
    <mergeCell ref="H16:I16"/>
    <mergeCell ref="J16:L16"/>
    <mergeCell ref="A1:M1"/>
    <mergeCell ref="C3:L3"/>
    <mergeCell ref="D6:L6"/>
    <mergeCell ref="D7:L7"/>
    <mergeCell ref="D8:L8"/>
    <mergeCell ref="D9:L9"/>
  </mergeCells>
  <conditionalFormatting sqref="A1">
    <cfRule type="cellIs" dxfId="9" priority="8" operator="equal">
      <formula>"Je hebt nog geen bestellijst ingevuld."</formula>
    </cfRule>
    <cfRule type="cellIs" dxfId="8" priority="9" operator="notEqual">
      <formula>"Compleet? Mail je bestelling naar plantenactie@batavenludger.nl"</formula>
    </cfRule>
  </conditionalFormatting>
  <conditionalFormatting sqref="D32:K32">
    <cfRule type="expression" dxfId="7" priority="7">
      <formula>D32&lt;&gt;""</formula>
    </cfRule>
  </conditionalFormatting>
  <conditionalFormatting sqref="F36">
    <cfRule type="cellIs" dxfId="6" priority="1" operator="equal">
      <formula>"vul bovenaan je naam in"</formula>
    </cfRule>
  </conditionalFormatting>
  <conditionalFormatting sqref="F37">
    <cfRule type="cellIs" dxfId="5" priority="6" operator="equal">
      <formula>"vul bovenaan je speltak in"</formula>
    </cfRule>
  </conditionalFormatting>
  <conditionalFormatting sqref="F85 F134 F183 F232 F281 F330 F379 F428 F477">
    <cfRule type="cellIs" dxfId="4" priority="2" operator="equal">
      <formula>"vul bovenaan je naam in"</formula>
    </cfRule>
  </conditionalFormatting>
  <conditionalFormatting sqref="F86 F135 F184 F233 F282 F331 F380 F429 F478">
    <cfRule type="cellIs" dxfId="3" priority="3" operator="equal">
      <formula>"vul bovenaan je speltak in"</formula>
    </cfRule>
  </conditionalFormatting>
  <conditionalFormatting sqref="J14:L14">
    <cfRule type="cellIs" dxfId="2" priority="4" operator="equal">
      <formula>""</formula>
    </cfRule>
  </conditionalFormatting>
  <conditionalFormatting sqref="J16:L16">
    <cfRule type="cellIs" dxfId="1" priority="5" operator="equal">
      <formula>""</formula>
    </cfRule>
  </conditionalFormatting>
  <conditionalFormatting sqref="J18:L18">
    <cfRule type="cellIs" dxfId="0" priority="10" operator="equal">
      <formula>""</formula>
    </cfRule>
  </conditionalFormatting>
  <dataValidations count="3">
    <dataValidation type="list" allowBlank="1" showInputMessage="1" showErrorMessage="1" sqref="J16:L16" xr:uid="{ED5A8A14-BF92-402A-8956-A946B17AE12D}">
      <formula1>$AA$1:$AA$9</formula1>
    </dataValidation>
    <dataValidation type="whole" allowBlank="1" showInputMessage="1" showErrorMessage="1" sqref="K55 G49 I49 I143 E74:E77 E65:E67 E80:E81 I43 E386:E388 G60:G62 G54:G55 I54:I55 G388 I441 E435:E437 E374:E375 E423:E424 I435 I404:I405 G452:G454 G446:G447 I446:I447 E413:E414 G435 G43 G98 G52 I98 G143 E97:E111 E70:E71 I92 I61:I62 G109:G111 G103:G104 I103:I104 G75 G92 I147 G101 E141:E143 G77 E129:E130 E119:E120 I141 I110:I111 G158:G160 G152:G153 I152:I153 G124 G141 G150 I196 K153 I290 E48:E62 E178:E179 E168:E169 I190 I159:I160 G207:G209 G201:G202 I201:I202 G173 G190 G199 I245 K202 G290 E227:E228 E217:E218 I239 I208:I209 G256:G258 G250:G251 I250:I251 G222 G239 G248 I294 K251 E288:E290 K496 E276:E277 E266:E267 I288 I257:I258 G305:G307 G299:G300 I299:I300 G271 G288 G297 I343 K300 I437 E146:E160 E325:E326 I337 I306:I307 G354:G356 G348:G349 I348:I349 E315:E316 G337 G346 I392 K349 G437 G493 G320 E364:E365 I386 I355:I356 G403:G405 G397:G398 I397:I398 G369 G386 G395 K398 G444 K447 K104 G147 G196 G245 G294 G343 G392 G441 G490 I490 I388 G484 G418 E472:E473 I484 I453:I454 G501:G503 G495:G496 I495:I496 E462:E463 G467 G469 E489:E503 G420 E440:E454 G371 E391:E405 G322 E342:E356 G273 E293:E307 G224 E244:E258 G175 E195:E209 G126 I502:I503 E43:E45 G45 I45 E484:E486 G486 I486 G94 I94 E92:E94 E190:E192 G192 I192 E239:E241 G241 I241 E337:E339 G339 I339 E123:E126 E114:E116 E172:E175 E163:E165 E221:E224 E212:E214 E270:E273 E261:E263 E319:E322 E310:E312 E368:E371 E359:E361 E417:E420 E408:E410 E466:E469 E457:E459 E515:E518 E506:E508 E521:E522 E511:E512 G516 G518" xr:uid="{12F5AD9A-7634-4F83-AC60-7D977E76728C}">
      <formula1>0</formula1>
      <formula2>99</formula2>
    </dataValidation>
    <dataValidation type="textLength" operator="equal" allowBlank="1" showInputMessage="1" showErrorMessage="1" sqref="J18:L18" xr:uid="{C1489263-C1F4-48FE-8752-BD77BE0E6A8C}">
      <formula1>8</formula1>
    </dataValidation>
  </dataValidations>
  <hyperlinks>
    <hyperlink ref="D9" r:id="rId1" xr:uid="{818A8674-341C-40DF-847B-EE7E34FBD2C2}"/>
  </hyperlinks>
  <printOptions horizontalCentered="1" verticalCentered="1"/>
  <pageMargins left="0.19685039370078741" right="0.19685039370078741" top="0.39370078740157483" bottom="0.39370078740157483" header="0.31496062992125984" footer="0.31496062992125984"/>
  <pageSetup paperSize="9" scale="92" fitToHeight="500" orientation="portrait" r:id="rId2"/>
  <rowBreaks count="11" manualBreakCount="11">
    <brk id="34" max="16383" man="1"/>
    <brk id="83" max="16383" man="1"/>
    <brk id="132" max="16383" man="1"/>
    <brk id="181" max="16383" man="1"/>
    <brk id="230" max="16383" man="1"/>
    <brk id="279" max="16383" man="1"/>
    <brk id="328" max="16383" man="1"/>
    <brk id="377" max="16383" man="1"/>
    <brk id="426" max="16383" man="1"/>
    <brk id="475" max="16383" man="1"/>
    <brk id="524"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BESTELLIJST 2024 WEB</vt:lpstr>
      <vt:lpstr>'BESTELLIJST 2024 WEB'!Afdrukbereik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Wes</dc:creator>
  <cp:lastModifiedBy>Jan Willem Mijnheer</cp:lastModifiedBy>
  <dcterms:created xsi:type="dcterms:W3CDTF">2024-03-23T21:48:33Z</dcterms:created>
  <dcterms:modified xsi:type="dcterms:W3CDTF">2026-04-07T17:47:07Z</dcterms:modified>
</cp:coreProperties>
</file>